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GGIT\SKP\DESK\"/>
    </mc:Choice>
  </mc:AlternateContent>
  <xr:revisionPtr revIDLastSave="0" documentId="13_ncr:1_{16A23F40-1657-4CF5-A886-337CD7D91FAF}" xr6:coauthVersionLast="47" xr6:coauthVersionMax="47" xr10:uidLastSave="{00000000-0000-0000-0000-000000000000}"/>
  <bookViews>
    <workbookView xWindow="-108" yWindow="-108" windowWidth="23256" windowHeight="12456" tabRatio="737" activeTab="1" xr2:uid="{30716225-6C46-43BB-8AE4-C8F1E6AAA8F6}"/>
  </bookViews>
  <sheets>
    <sheet name="DATA" sheetId="8" r:id="rId1"/>
    <sheet name="MATRIKS" sheetId="15" r:id="rId2"/>
    <sheet name="SKP JPT" sheetId="11" r:id="rId3"/>
    <sheet name="Lampiran SKP" sheetId="2" r:id="rId4"/>
    <sheet name="Rencana Aksi" sheetId="9" r:id="rId5"/>
    <sheet name="Pendokumentasian" sheetId="10" r:id="rId6"/>
    <sheet name="Evaluasi Kinerja Kuantitatif" sheetId="4" r:id="rId7"/>
    <sheet name="Dok. Evaluasi Kinerja Pegawai" sheetId="5" r:id="rId8"/>
    <sheet name="Kuadran" sheetId="6" r:id="rId9"/>
    <sheet name="Pola Distribusi (Contoh)" sheetId="3" r:id="rId10"/>
    <sheet name="Pola Distribusi" sheetId="7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5" l="1"/>
  <c r="A6" i="4"/>
  <c r="A5" i="10"/>
  <c r="B5" i="9"/>
  <c r="A5" i="2"/>
  <c r="A5" i="11"/>
  <c r="D44" i="5" l="1"/>
  <c r="D43" i="5"/>
  <c r="A44" i="5"/>
  <c r="A43" i="5"/>
  <c r="D33" i="5"/>
  <c r="F67" i="4"/>
  <c r="F66" i="4"/>
  <c r="F39" i="10"/>
  <c r="F38" i="10"/>
  <c r="F33" i="10"/>
  <c r="F5" i="10"/>
  <c r="D36" i="9"/>
  <c r="D5" i="9"/>
  <c r="D42" i="9"/>
  <c r="D41" i="9"/>
  <c r="G5" i="11"/>
  <c r="C21" i="2"/>
  <c r="C20" i="2"/>
  <c r="B21" i="2"/>
  <c r="B20" i="2"/>
  <c r="E61" i="11"/>
  <c r="E60" i="11"/>
  <c r="A61" i="11"/>
  <c r="A60" i="11"/>
  <c r="G11" i="11"/>
  <c r="G8" i="11"/>
  <c r="G9" i="11"/>
  <c r="G10" i="11"/>
  <c r="G7" i="11"/>
  <c r="C8" i="11"/>
  <c r="C9" i="11"/>
  <c r="C10" i="11"/>
  <c r="C11" i="11"/>
  <c r="C7" i="11"/>
  <c r="D21" i="4"/>
  <c r="B9" i="4"/>
  <c r="B10" i="4"/>
  <c r="B11" i="4"/>
  <c r="B12" i="4"/>
  <c r="B8" i="4"/>
  <c r="F22" i="4"/>
  <c r="D22" i="4"/>
  <c r="B22" i="4"/>
  <c r="F21" i="4"/>
  <c r="B21" i="4" l="1"/>
  <c r="C5" i="2"/>
  <c r="A12" i="5"/>
  <c r="B13" i="9"/>
  <c r="B13" i="10" s="1"/>
  <c r="E8" i="3"/>
  <c r="E14" i="10"/>
  <c r="H8" i="10" l="1"/>
  <c r="H9" i="4" s="1"/>
  <c r="D22" i="5" s="1"/>
  <c r="H9" i="10"/>
  <c r="H10" i="4" s="1"/>
  <c r="D23" i="5" s="1"/>
  <c r="H10" i="10"/>
  <c r="H11" i="4" s="1"/>
  <c r="D24" i="5" s="1"/>
  <c r="H11" i="10"/>
  <c r="H12" i="4" s="1"/>
  <c r="D25" i="5" s="1"/>
  <c r="H7" i="10"/>
  <c r="C8" i="10"/>
  <c r="C9" i="4" s="1"/>
  <c r="D16" i="5" s="1"/>
  <c r="C9" i="10"/>
  <c r="C10" i="4" s="1"/>
  <c r="D17" i="5" s="1"/>
  <c r="C10" i="10"/>
  <c r="C11" i="4" s="1"/>
  <c r="D18" i="5" s="1"/>
  <c r="C11" i="10"/>
  <c r="C12" i="4" s="1"/>
  <c r="D19" i="5" s="1"/>
  <c r="C7" i="10"/>
  <c r="C8" i="4" s="1"/>
  <c r="D15" i="5" s="1"/>
  <c r="F8" i="9"/>
  <c r="F9" i="9"/>
  <c r="F10" i="9"/>
  <c r="F11" i="9"/>
  <c r="F7" i="9"/>
  <c r="C8" i="9"/>
  <c r="C9" i="9"/>
  <c r="C10" i="9"/>
  <c r="C11" i="9"/>
  <c r="C7" i="9"/>
  <c r="G6" i="4"/>
  <c r="H8" i="4" l="1"/>
  <c r="D21" i="5" s="1"/>
  <c r="A11" i="5"/>
  <c r="A1" i="7"/>
  <c r="H8" i="7"/>
  <c r="G8" i="7"/>
  <c r="F8" i="7"/>
  <c r="E8" i="7"/>
  <c r="D8" i="7"/>
  <c r="B7" i="7" l="1"/>
  <c r="B6" i="7"/>
  <c r="B5" i="7"/>
  <c r="B4" i="7"/>
  <c r="B3" i="7"/>
  <c r="B2" i="7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A59" i="4" s="1"/>
  <c r="D34" i="5" s="1"/>
  <c r="C10" i="6"/>
  <c r="C9" i="6"/>
  <c r="H5" i="6"/>
  <c r="G5" i="6"/>
  <c r="F5" i="6"/>
  <c r="H4" i="6"/>
  <c r="G4" i="6"/>
  <c r="F4" i="6"/>
  <c r="H3" i="6"/>
  <c r="G3" i="6"/>
  <c r="F3" i="6"/>
  <c r="N8" i="3"/>
  <c r="K8" i="3"/>
  <c r="H8" i="3"/>
  <c r="B8" i="3"/>
  <c r="B8" i="7" l="1"/>
</calcChain>
</file>

<file path=xl/sharedStrings.xml><?xml version="1.0" encoding="utf-8"?>
<sst xmlns="http://schemas.openxmlformats.org/spreadsheetml/2006/main" count="456" uniqueCount="169">
  <si>
    <t>SASARAN KINERJA PEGAWAI</t>
  </si>
  <si>
    <t>MENU</t>
  </si>
  <si>
    <t>PENDEKATAN HASIL KERJA KUANTITATIF</t>
  </si>
  <si>
    <t>NO</t>
  </si>
  <si>
    <t>PEGAWAI YANG DINILAI</t>
  </si>
  <si>
    <t>PEJABAT PENILAI KINERJA</t>
  </si>
  <si>
    <t>NAMA</t>
  </si>
  <si>
    <t>NIP</t>
  </si>
  <si>
    <t>PANGKAT/GOL. RUANG</t>
  </si>
  <si>
    <t>JABATAN</t>
  </si>
  <si>
    <t>UNIT KERJA</t>
  </si>
  <si>
    <t>HASIL KERJA</t>
  </si>
  <si>
    <t>NO.</t>
  </si>
  <si>
    <t>RENCANA HASIL KERJA</t>
  </si>
  <si>
    <t>INDIKATOR KINERJA INDIVIDU</t>
  </si>
  <si>
    <t>TARGET</t>
  </si>
  <si>
    <t>(1)</t>
  </si>
  <si>
    <t>(2)</t>
  </si>
  <si>
    <t>(3)</t>
  </si>
  <si>
    <t>(4)</t>
  </si>
  <si>
    <t>(5)</t>
  </si>
  <si>
    <t>(6)</t>
  </si>
  <si>
    <t>A. UTAMA</t>
  </si>
  <si>
    <t>B. TAMBAHAN</t>
  </si>
  <si>
    <t>PERILAKU KERJA</t>
  </si>
  <si>
    <t>Berorientasi pelayanan</t>
  </si>
  <si>
    <t>- Memahami dan memenuhi kebutuhan masyarakat</t>
  </si>
  <si>
    <t>Ekspektasi Khusus Pimpinan:</t>
  </si>
  <si>
    <t>- Ramah, cekatan, solutif, dan dapat diandalkan</t>
  </si>
  <si>
    <t>- Melakukan perbaikan tiada henti</t>
  </si>
  <si>
    <t>Akuntabel</t>
  </si>
  <si>
    <t>- Melaksanakan tugas dengan jujur, bertanggungjawab, cermat, disiplin dan berintegritas tinggi</t>
  </si>
  <si>
    <t>- Menggunakan kekayaan dan barang milik negara secara bertanggungjawab, efektif, dan efisien</t>
  </si>
  <si>
    <t>- Tidak menyalahgunakan kewenangan jabatan</t>
  </si>
  <si>
    <t>Kompeten</t>
  </si>
  <si>
    <t>- Meningkatkan kompetensi diri untuk menjawab tantangan yang selalu berubah</t>
  </si>
  <si>
    <t>- Membantu orang lain belajar</t>
  </si>
  <si>
    <t>- Melaksanakan tugas dengan kualitas terbaik</t>
  </si>
  <si>
    <t>Harmonis</t>
  </si>
  <si>
    <t>- Menghargai setiap orang apapun latar belakangnya</t>
  </si>
  <si>
    <t>- Suka menolong orang lain</t>
  </si>
  <si>
    <t>- Membangun lingkungan kerja yang kondusif</t>
  </si>
  <si>
    <t>Loyal</t>
  </si>
  <si>
    <t>- Memegang teguh ideologi Pancasila, Undang-Undang Dasar Negara Republik Indonesia Tahun 1945, setia kepada Negara Kesatuan Republik Indonesia serta pemerintahan yang sah</t>
  </si>
  <si>
    <t>- Menjaga nama baik sesama ASN, Pimpinan, Instansi, dan Negara</t>
  </si>
  <si>
    <t>- Menjaga rahasia jabatan dan negara</t>
  </si>
  <si>
    <t>Adaptif</t>
  </si>
  <si>
    <t>- Cepat menyesuaikan diri menghadapi perubahan</t>
  </si>
  <si>
    <t>- Terus berinovasi dan mengembangkan kreativitas</t>
  </si>
  <si>
    <t>- Bertindak proaktif</t>
  </si>
  <si>
    <t>Kolaboratif</t>
  </si>
  <si>
    <t>- Memberi kesempatan kepada berbagai pihak untuk berkontribusi</t>
  </si>
  <si>
    <t>- Terbuka dalam bekerja sama untuk menghasilkan nilai tambah</t>
  </si>
  <si>
    <t>- Menggerakkan pemanfaatan berbagai sumberdaya untuk tujuan bersama</t>
  </si>
  <si>
    <t>(tempat, tanggal, bulan, tahun)</t>
  </si>
  <si>
    <t>Pegawai Yang Dinilai</t>
  </si>
  <si>
    <t>Pejabat Penilai Kinerja</t>
  </si>
  <si>
    <t>LAMPIRAN SASARAN KINERJA PEGAWAI</t>
  </si>
  <si>
    <t>PERIODE PENILAIAN:</t>
  </si>
  <si>
    <t>DUKUNGAN SUMBER DAYA</t>
  </si>
  <si>
    <t>(dalam rangka memenuhi ekspektasi Pimpinan, maka Pegawai membutuhkan ….)</t>
  </si>
  <si>
    <t>SKEMA PERTANGGUNGJAWABAN</t>
  </si>
  <si>
    <t>(hasil kerja dilaporkan setiap hari/ mingguan/ bulanan/… berikut data yang dilaporkan adalah ….)</t>
  </si>
  <si>
    <t>KONSEKUENSI</t>
  </si>
  <si>
    <t>(apabila tidak memenuhi ekspektasi Pimpinan maka….)</t>
  </si>
  <si>
    <t>Pegawai yang Dinilai</t>
  </si>
  <si>
    <t>Istimewa</t>
  </si>
  <si>
    <t>Baik</t>
  </si>
  <si>
    <t>Butuh Perbaikan</t>
  </si>
  <si>
    <r>
      <t>Kurang/</t>
    </r>
    <r>
      <rPr>
        <i/>
        <sz val="11"/>
        <color theme="1"/>
        <rFont val="Calibri"/>
        <family val="2"/>
        <scheme val="minor"/>
      </rPr>
      <t>Misconduct</t>
    </r>
  </si>
  <si>
    <t>Sangat Kurang</t>
  </si>
  <si>
    <t>Kategori</t>
  </si>
  <si>
    <t>Pola Distribusi</t>
  </si>
  <si>
    <t>Sangat Baik</t>
  </si>
  <si>
    <t>Jumlah</t>
  </si>
  <si>
    <t>PERIODE: TRIWULAN I/II/III/IV-AKHIR*</t>
  </si>
  <si>
    <t xml:space="preserve">INSTANSI </t>
  </si>
  <si>
    <t>CAPAIAN KINERJA ORGANISASI*</t>
  </si>
  <si>
    <t>POLA DISTRIBUSI:</t>
  </si>
  <si>
    <t>REALISASI BERDASARKAN BUKTI DUKUNG</t>
  </si>
  <si>
    <t>UMPAN BALIK BERKELANJUTAN BERDASARKAN BUKTI DUKUNG</t>
  </si>
  <si>
    <t>RATING PERILAKU KERJA*</t>
  </si>
  <si>
    <t>PREDIKAT KINERJA PEGAWAI*</t>
  </si>
  <si>
    <t>DOKUMEN EVALUASI KINERJA PEGAWAI</t>
  </si>
  <si>
    <t>1.</t>
  </si>
  <si>
    <t>:</t>
  </si>
  <si>
    <t>2.</t>
  </si>
  <si>
    <t>3.</t>
  </si>
  <si>
    <t>ATASAN PEJABAT PENILAI KINERJA</t>
  </si>
  <si>
    <t>NAMA ATASAN PEJABAT PENILAI KINERJA</t>
  </si>
  <si>
    <t>NIP ATASAN PEJABAT PENILAI KINERJA</t>
  </si>
  <si>
    <t>PANGKAT/GOL. RUANG ATASAN PEJABAT PENILAI KINERJA</t>
  </si>
  <si>
    <t>JABATAN ATASAN PEJABAT PENILAI KINERJA</t>
  </si>
  <si>
    <t>UNIT KERJA ATASAN PEJABAT PENILAI KINERJA</t>
  </si>
  <si>
    <t>4.</t>
  </si>
  <si>
    <t>EVALUASI KINERJA</t>
  </si>
  <si>
    <t>CAPAIAN KINERJA ORGANISASI</t>
  </si>
  <si>
    <t>PREDIKAT KINERJA PEGAWAI</t>
  </si>
  <si>
    <t>5.</t>
  </si>
  <si>
    <t>CATATAN/REKOMENDASI</t>
  </si>
  <si>
    <t>(Tempat, Tanggal, Bulan, Tahun)</t>
  </si>
  <si>
    <t>7. Pegawai yang Dinilai</t>
  </si>
  <si>
    <t>6. Pejabat Penilai Kinerja</t>
  </si>
  <si>
    <t>RATING HASIL KERJA*</t>
  </si>
  <si>
    <t>Di Atas Ekspektasi</t>
  </si>
  <si>
    <t>Sesuai Ekspektasi</t>
  </si>
  <si>
    <t>Di Bawah Ekspektasi</t>
  </si>
  <si>
    <t>Hasil Kerja</t>
  </si>
  <si>
    <t>Perilaku Kerja</t>
  </si>
  <si>
    <t>Hasil</t>
  </si>
  <si>
    <t>SANGAT BAIK</t>
  </si>
  <si>
    <t>BAIK</t>
  </si>
  <si>
    <t>BUTUH PERBAIKAN</t>
  </si>
  <si>
    <r>
      <t>KURANG/</t>
    </r>
    <r>
      <rPr>
        <i/>
        <sz val="11"/>
        <color theme="1"/>
        <rFont val="Calibri"/>
        <family val="2"/>
        <scheme val="minor"/>
      </rPr>
      <t>MISS CONDUCT</t>
    </r>
  </si>
  <si>
    <t>SANGAT KURANG</t>
  </si>
  <si>
    <t>KURANG/MISS CONDUCT</t>
  </si>
  <si>
    <t>EVALUASI KINERJA PEGAWAI</t>
  </si>
  <si>
    <r>
      <t>Kurang/</t>
    </r>
    <r>
      <rPr>
        <i/>
        <sz val="11"/>
        <color theme="1"/>
        <rFont val="Calibri"/>
        <family val="2"/>
        <scheme val="minor"/>
      </rPr>
      <t>Missconduct</t>
    </r>
  </si>
  <si>
    <t>Sangat
Kurang</t>
  </si>
  <si>
    <r>
      <t xml:space="preserve">Kurang/
</t>
    </r>
    <r>
      <rPr>
        <i/>
        <sz val="11"/>
        <color theme="1"/>
        <rFont val="Calibri"/>
        <family val="2"/>
        <scheme val="minor"/>
      </rPr>
      <t>Misconduct</t>
    </r>
  </si>
  <si>
    <t>Butuh
Perbaikan</t>
  </si>
  <si>
    <t>Sangat
Baik</t>
  </si>
  <si>
    <t>Diprioritaskan dalam talent pool</t>
  </si>
  <si>
    <t>DATA SASARAN KINERJA PEGAWAI</t>
  </si>
  <si>
    <t>INSTANSI</t>
  </si>
  <si>
    <t>JANGKA WAKTU PENILAIAN</t>
  </si>
  <si>
    <t>YANG DINILAI</t>
  </si>
  <si>
    <t>a.</t>
  </si>
  <si>
    <t>Nama</t>
  </si>
  <si>
    <t>b.</t>
  </si>
  <si>
    <t>c.</t>
  </si>
  <si>
    <t>d.</t>
  </si>
  <si>
    <t>Jabatan</t>
  </si>
  <si>
    <t>e.</t>
  </si>
  <si>
    <t>Unit Kerja</t>
  </si>
  <si>
    <t>PEJABAT PENILAI</t>
  </si>
  <si>
    <t>Pangkat/Gol.Ruang</t>
  </si>
  <si>
    <t>ATASAN PEJABAT PENILAI</t>
  </si>
  <si>
    <t xml:space="preserve">RENCANA AKSI </t>
  </si>
  <si>
    <t>Rencana Aksi:</t>
  </si>
  <si>
    <t>Realisasi dan Bukti Dukungan:</t>
  </si>
  <si>
    <t>1 Januari s.d. 31 Desember 2022</t>
  </si>
  <si>
    <t>pekerjaan sudah bagus, lanjutkan sesuai rencana</t>
  </si>
  <si>
    <t xml:space="preserve"> </t>
  </si>
  <si>
    <t>SESUAI EKSPEKTASI</t>
  </si>
  <si>
    <r>
      <t>NIP (*</t>
    </r>
    <r>
      <rPr>
        <i/>
        <sz val="11"/>
        <color theme="1"/>
        <rFont val="Times New Roman"/>
        <family val="1"/>
      </rPr>
      <t>opsional</t>
    </r>
    <r>
      <rPr>
        <sz val="11"/>
        <color theme="1"/>
        <rFont val="Times New Roman"/>
        <family val="1"/>
      </rPr>
      <t>)</t>
    </r>
  </si>
  <si>
    <t>PERSPEKTIF</t>
  </si>
  <si>
    <t>Anggaran</t>
  </si>
  <si>
    <r>
      <t xml:space="preserve">Rencana Hasil Kerja Tambahan 1
</t>
    </r>
    <r>
      <rPr>
        <i/>
        <sz val="11"/>
        <color theme="0" tint="-0.499984740745262"/>
        <rFont val="Times New Roman"/>
        <family val="1"/>
      </rPr>
      <t>(Hasil yang diharapkan dengan prioritas tinggi (Perjanjian Kinerja, Rencana Strategis, Rencana Kerja Tahunan, Direktif, dan/atau Rencana Aksi) disertai dengan Jabatan Pimpinan yang memberikan penugasan)</t>
    </r>
  </si>
  <si>
    <t>IKI. 1.1</t>
  </si>
  <si>
    <t>Target 1.1</t>
  </si>
  <si>
    <t>(Penerima Layanan/ Proses Bisnis/ Penguatan Internal/ Anggaran)</t>
  </si>
  <si>
    <t>Golongan</t>
  </si>
  <si>
    <t>-</t>
  </si>
  <si>
    <t>BUPATI BANYUMAS</t>
  </si>
  <si>
    <t>PEMERINTAH KABUPATEN BANYUMAS</t>
  </si>
  <si>
    <t>100 % target rencana aksi terpenuhi dari bukti dukung yang ada</t>
  </si>
  <si>
    <t>Outcome/hasil/produk/layanan</t>
  </si>
  <si>
    <t xml:space="preserve">Terkelolanya anggaran di Dinkanak Kab. Banyumas </t>
  </si>
  <si>
    <t>Jumlah anggaran program kerja Dinkanak  Banyumas yang terkelola</t>
  </si>
  <si>
    <t>Terlaksananya tugas direktif pimpinan sesuai target waktu yang ditentukan</t>
  </si>
  <si>
    <t xml:space="preserve">Persentase pengelolaan keuangan </t>
  </si>
  <si>
    <t xml:space="preserve">NAMA </t>
  </si>
  <si>
    <t xml:space="preserve">CONTOH MATRIKS PEMBAGIAN PERAN DAN HASIL </t>
  </si>
  <si>
    <t>SASARAN/INDIKATOR</t>
  </si>
  <si>
    <t>BAGI PEJABAT PIMPINAN TINGGI DAN PIMPINAN UNIT KERJA MANDIRI</t>
  </si>
  <si>
    <t>Purwokerto, tgl-bulan-tahun</t>
  </si>
  <si>
    <t>GOLONGAN</t>
  </si>
  <si>
    <t>PENDOKUMENTASIAN KINERJA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</si>
</sst>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p&quot;* #,##0_-;\-&quot;Rp&quot;* #,##0_-;_-&quot;Rp&quot;* &quot;-&quot;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0" tint="-0.499984740745262"/>
      <name val="Times New Roman"/>
      <family val="1"/>
    </font>
    <font>
      <sz val="11"/>
      <name val="Times New Roman"/>
      <family val="1"/>
    </font>
    <font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rgb="FFFFFFFF"/>
      <name val="Cambria"/>
      <family val="1"/>
    </font>
    <font>
      <sz val="14"/>
      <name val="Cambria"/>
      <family val="1"/>
    </font>
    <font>
      <b/>
      <sz val="14"/>
      <name val="Cambria"/>
      <family val="1"/>
    </font>
    <font>
      <b/>
      <sz val="12"/>
      <name val="Cambria"/>
      <family val="1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0"/>
      <color theme="1"/>
      <name val="Bookman Old Style"/>
      <family val="1"/>
    </font>
    <font>
      <b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15">
    <xf numFmtId="0" fontId="0" fillId="0" borderId="0" xfId="0"/>
    <xf numFmtId="0" fontId="3" fillId="0" borderId="0" xfId="2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9" fontId="0" fillId="0" borderId="0" xfId="1" applyFont="1"/>
    <xf numFmtId="9" fontId="0" fillId="0" borderId="0" xfId="0" applyNumberFormat="1"/>
    <xf numFmtId="0" fontId="6" fillId="0" borderId="2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10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4" fillId="2" borderId="10" xfId="0" quotePrefix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/>
    <xf numFmtId="0" fontId="4" fillId="2" borderId="13" xfId="0" applyFont="1" applyFill="1" applyBorder="1" applyAlignment="1">
      <alignment horizontal="center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5" xfId="0" quotePrefix="1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3" xfId="0" applyFont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21" xfId="0" applyFont="1" applyBorder="1"/>
    <xf numFmtId="0" fontId="15" fillId="0" borderId="21" xfId="0" applyFont="1" applyBorder="1"/>
    <xf numFmtId="0" fontId="4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3" xfId="0" applyFont="1" applyFill="1" applyBorder="1"/>
    <xf numFmtId="0" fontId="4" fillId="6" borderId="22" xfId="0" applyFont="1" applyFill="1" applyBorder="1" applyAlignment="1">
      <alignment horizontal="center" vertical="top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/>
    <xf numFmtId="0" fontId="5" fillId="0" borderId="23" xfId="0" applyFont="1" applyBorder="1" applyAlignment="1">
      <alignment horizontal="left"/>
    </xf>
    <xf numFmtId="0" fontId="4" fillId="0" borderId="22" xfId="0" applyFont="1" applyBorder="1" applyAlignment="1">
      <alignment horizontal="center" vertical="top"/>
    </xf>
    <xf numFmtId="0" fontId="4" fillId="0" borderId="22" xfId="0" applyFont="1" applyBorder="1" applyAlignment="1">
      <alignment horizontal="left" vertical="top"/>
    </xf>
    <xf numFmtId="0" fontId="5" fillId="0" borderId="25" xfId="0" applyFont="1" applyBorder="1" applyAlignment="1">
      <alignment horizontal="left"/>
    </xf>
    <xf numFmtId="0" fontId="4" fillId="0" borderId="23" xfId="0" applyFont="1" applyBorder="1" applyAlignment="1">
      <alignment horizontal="center" vertical="top"/>
    </xf>
    <xf numFmtId="0" fontId="4" fillId="0" borderId="26" xfId="0" applyFont="1" applyBorder="1" applyAlignment="1">
      <alignment horizontal="left"/>
    </xf>
    <xf numFmtId="0" fontId="15" fillId="0" borderId="24" xfId="0" applyFont="1" applyBorder="1" applyAlignment="1">
      <alignment horizontal="left"/>
    </xf>
    <xf numFmtId="0" fontId="4" fillId="0" borderId="27" xfId="0" applyFont="1" applyBorder="1" applyAlignment="1">
      <alignment horizontal="center" vertical="top"/>
    </xf>
    <xf numFmtId="0" fontId="4" fillId="0" borderId="38" xfId="0" applyFont="1" applyBorder="1" applyAlignment="1">
      <alignment horizontal="left"/>
    </xf>
    <xf numFmtId="0" fontId="15" fillId="0" borderId="28" xfId="0" applyFont="1" applyBorder="1"/>
    <xf numFmtId="0" fontId="4" fillId="0" borderId="2" xfId="0" applyFont="1" applyBorder="1" applyAlignment="1">
      <alignment horizontal="left"/>
    </xf>
    <xf numFmtId="0" fontId="15" fillId="0" borderId="2" xfId="0" applyFont="1" applyBorder="1"/>
    <xf numFmtId="0" fontId="16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wrapText="1"/>
    </xf>
    <xf numFmtId="0" fontId="4" fillId="0" borderId="22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left" vertical="top" wrapText="1"/>
    </xf>
    <xf numFmtId="0" fontId="16" fillId="0" borderId="0" xfId="0" applyFont="1" applyAlignment="1">
      <alignment wrapText="1"/>
    </xf>
    <xf numFmtId="0" fontId="4" fillId="0" borderId="24" xfId="0" applyFont="1" applyBorder="1" applyAlignment="1">
      <alignment vertical="top" wrapText="1"/>
    </xf>
    <xf numFmtId="0" fontId="4" fillId="0" borderId="24" xfId="0" applyFont="1" applyBorder="1" applyAlignment="1">
      <alignment vertical="top"/>
    </xf>
    <xf numFmtId="0" fontId="4" fillId="0" borderId="26" xfId="0" applyFont="1" applyBorder="1" applyAlignment="1">
      <alignment horizontal="center" vertical="top"/>
    </xf>
    <xf numFmtId="0" fontId="4" fillId="0" borderId="28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15" fillId="0" borderId="0" xfId="0" applyFont="1"/>
    <xf numFmtId="0" fontId="4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2" borderId="2" xfId="0" applyFont="1" applyFill="1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9" fontId="4" fillId="0" borderId="2" xfId="0" applyNumberFormat="1" applyFont="1" applyBorder="1" applyAlignment="1">
      <alignment horizontal="left" vertical="top"/>
    </xf>
    <xf numFmtId="0" fontId="4" fillId="0" borderId="5" xfId="0" applyFont="1" applyBorder="1" applyAlignment="1">
      <alignment horizontal="left" vertical="center" wrapText="1"/>
    </xf>
    <xf numFmtId="0" fontId="18" fillId="0" borderId="0" xfId="0" applyFont="1"/>
    <xf numFmtId="0" fontId="0" fillId="7" borderId="0" xfId="0" applyFill="1"/>
    <xf numFmtId="0" fontId="20" fillId="7" borderId="4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9" fontId="4" fillId="2" borderId="3" xfId="0" applyNumberFormat="1" applyFont="1" applyFill="1" applyBorder="1" applyAlignment="1">
      <alignment horizontal="left" vertical="top"/>
    </xf>
    <xf numFmtId="42" fontId="4" fillId="2" borderId="5" xfId="0" applyNumberFormat="1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 wrapText="1"/>
    </xf>
    <xf numFmtId="0" fontId="0" fillId="2" borderId="0" xfId="0" applyFill="1"/>
    <xf numFmtId="0" fontId="4" fillId="0" borderId="1" xfId="0" applyFont="1" applyBorder="1" applyAlignment="1">
      <alignment horizontal="left"/>
    </xf>
    <xf numFmtId="0" fontId="22" fillId="7" borderId="0" xfId="0" applyFont="1" applyFill="1"/>
    <xf numFmtId="0" fontId="21" fillId="7" borderId="0" xfId="0" applyFont="1" applyFill="1" applyAlignment="1">
      <alignment horizontal="left" vertical="center" wrapText="1"/>
    </xf>
    <xf numFmtId="0" fontId="20" fillId="7" borderId="0" xfId="0" applyFont="1" applyFill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 wrapText="1"/>
    </xf>
    <xf numFmtId="0" fontId="24" fillId="7" borderId="0" xfId="0" applyFont="1" applyFill="1"/>
    <xf numFmtId="0" fontId="4" fillId="0" borderId="1" xfId="0" applyFont="1" applyBorder="1"/>
    <xf numFmtId="0" fontId="23" fillId="7" borderId="2" xfId="0" applyFont="1" applyFill="1" applyBorder="1" applyAlignment="1">
      <alignment horizontal="left" vertical="center" wrapText="1"/>
    </xf>
    <xf numFmtId="0" fontId="25" fillId="7" borderId="2" xfId="0" applyFont="1" applyFill="1" applyBorder="1" applyAlignment="1">
      <alignment horizontal="left" vertical="center" wrapText="1"/>
    </xf>
    <xf numFmtId="0" fontId="22" fillId="7" borderId="2" xfId="0" applyFont="1" applyFill="1" applyBorder="1" applyAlignment="1">
      <alignment horizontal="left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18" fillId="7" borderId="39" xfId="0" applyFont="1" applyFill="1" applyBorder="1" applyAlignment="1">
      <alignment horizontal="left" vertical="center" wrapText="1"/>
    </xf>
    <xf numFmtId="0" fontId="18" fillId="7" borderId="0" xfId="0" applyFont="1" applyFill="1" applyAlignment="1">
      <alignment horizontal="left" vertical="center" wrapText="1"/>
    </xf>
    <xf numFmtId="0" fontId="23" fillId="7" borderId="44" xfId="0" applyFont="1" applyFill="1" applyBorder="1" applyAlignment="1">
      <alignment horizontal="left" vertical="center" wrapText="1"/>
    </xf>
    <xf numFmtId="0" fontId="25" fillId="7" borderId="44" xfId="0" applyFont="1" applyFill="1" applyBorder="1" applyAlignment="1">
      <alignment horizontal="left" vertical="center" wrapText="1"/>
    </xf>
    <xf numFmtId="0" fontId="21" fillId="7" borderId="46" xfId="0" applyFont="1" applyFill="1" applyBorder="1" applyAlignment="1">
      <alignment horizontal="left" vertical="center" wrapText="1"/>
    </xf>
    <xf numFmtId="0" fontId="21" fillId="7" borderId="47" xfId="0" applyFont="1" applyFill="1" applyBorder="1" applyAlignment="1">
      <alignment horizontal="left" vertical="center" wrapText="1"/>
    </xf>
    <xf numFmtId="0" fontId="20" fillId="7" borderId="47" xfId="0" applyFont="1" applyFill="1" applyBorder="1" applyAlignment="1">
      <alignment horizontal="center" vertical="center" wrapText="1"/>
    </xf>
    <xf numFmtId="0" fontId="24" fillId="7" borderId="13" xfId="0" applyFont="1" applyFill="1" applyBorder="1" applyAlignment="1">
      <alignment wrapText="1"/>
    </xf>
    <xf numFmtId="0" fontId="24" fillId="7" borderId="13" xfId="0" applyFont="1" applyFill="1" applyBorder="1" applyAlignment="1">
      <alignment horizontal="left" vertical="center" wrapText="1"/>
    </xf>
    <xf numFmtId="0" fontId="23" fillId="7" borderId="5" xfId="0" applyFont="1" applyFill="1" applyBorder="1" applyAlignment="1">
      <alignment horizontal="left" vertical="center" wrapText="1"/>
    </xf>
    <xf numFmtId="0" fontId="25" fillId="7" borderId="5" xfId="0" applyFont="1" applyFill="1" applyBorder="1" applyAlignment="1">
      <alignment horizontal="left" vertical="center" wrapText="1"/>
    </xf>
    <xf numFmtId="0" fontId="21" fillId="7" borderId="50" xfId="0" applyFont="1" applyFill="1" applyBorder="1" applyAlignment="1">
      <alignment horizontal="left" vertical="center" wrapText="1"/>
    </xf>
    <xf numFmtId="0" fontId="18" fillId="7" borderId="49" xfId="0" applyFont="1" applyFill="1" applyBorder="1" applyAlignment="1">
      <alignment horizontal="left" vertical="center" wrapText="1"/>
    </xf>
    <xf numFmtId="0" fontId="18" fillId="7" borderId="51" xfId="0" applyFont="1" applyFill="1" applyBorder="1" applyAlignment="1">
      <alignment horizontal="left" vertical="center" wrapText="1"/>
    </xf>
    <xf numFmtId="0" fontId="23" fillId="7" borderId="45" xfId="0" applyFont="1" applyFill="1" applyBorder="1" applyAlignment="1">
      <alignment horizontal="left" vertical="center" wrapText="1"/>
    </xf>
    <xf numFmtId="0" fontId="25" fillId="7" borderId="45" xfId="0" applyFont="1" applyFill="1" applyBorder="1" applyAlignment="1">
      <alignment horizontal="left" vertical="center" wrapText="1"/>
    </xf>
    <xf numFmtId="0" fontId="21" fillId="7" borderId="48" xfId="0" applyFont="1" applyFill="1" applyBorder="1" applyAlignment="1">
      <alignment horizontal="left" vertical="center" wrapText="1"/>
    </xf>
    <xf numFmtId="0" fontId="22" fillId="7" borderId="40" xfId="0" applyFont="1" applyFill="1" applyBorder="1" applyAlignment="1">
      <alignment horizontal="center" vertical="top" wrapText="1"/>
    </xf>
    <xf numFmtId="0" fontId="18" fillId="7" borderId="52" xfId="0" applyFont="1" applyFill="1" applyBorder="1" applyAlignment="1">
      <alignment horizontal="center" vertical="center" wrapText="1"/>
    </xf>
    <xf numFmtId="0" fontId="18" fillId="7" borderId="53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20" fillId="7" borderId="41" xfId="0" applyFont="1" applyFill="1" applyBorder="1" applyAlignment="1">
      <alignment horizontal="center" vertical="center" wrapText="1"/>
    </xf>
    <xf numFmtId="0" fontId="20" fillId="7" borderId="42" xfId="0" applyFont="1" applyFill="1" applyBorder="1" applyAlignment="1">
      <alignment horizontal="center" vertical="center" wrapText="1"/>
    </xf>
    <xf numFmtId="0" fontId="20" fillId="7" borderId="43" xfId="0" applyFont="1" applyFill="1" applyBorder="1" applyAlignment="1">
      <alignment horizontal="center" vertical="center" wrapText="1"/>
    </xf>
    <xf numFmtId="0" fontId="19" fillId="7" borderId="41" xfId="0" applyFont="1" applyFill="1" applyBorder="1" applyAlignment="1">
      <alignment horizontal="center" vertical="top" wrapText="1"/>
    </xf>
    <xf numFmtId="0" fontId="19" fillId="7" borderId="42" xfId="0" applyFont="1" applyFill="1" applyBorder="1" applyAlignment="1">
      <alignment horizontal="center" vertical="top" wrapText="1"/>
    </xf>
    <xf numFmtId="0" fontId="19" fillId="7" borderId="4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42" fontId="4" fillId="0" borderId="3" xfId="0" applyNumberFormat="1" applyFont="1" applyBorder="1" applyAlignment="1">
      <alignment horizontal="left" vertical="top"/>
    </xf>
    <xf numFmtId="42" fontId="4" fillId="0" borderId="5" xfId="0" applyNumberFormat="1" applyFont="1" applyBorder="1" applyAlignment="1">
      <alignment horizontal="left" vertical="top"/>
    </xf>
    <xf numFmtId="0" fontId="4" fillId="2" borderId="3" xfId="0" quotePrefix="1" applyFont="1" applyFill="1" applyBorder="1" applyAlignment="1">
      <alignment horizontal="center"/>
    </xf>
    <xf numFmtId="0" fontId="4" fillId="2" borderId="5" xfId="0" quotePrefix="1" applyFont="1" applyFill="1" applyBorder="1" applyAlignment="1">
      <alignment horizontal="center"/>
    </xf>
    <xf numFmtId="10" fontId="4" fillId="0" borderId="3" xfId="0" applyNumberFormat="1" applyFont="1" applyBorder="1" applyAlignment="1">
      <alignment horizontal="left" vertical="top"/>
    </xf>
    <xf numFmtId="10" fontId="4" fillId="0" borderId="5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4" fillId="0" borderId="6" xfId="0" quotePrefix="1" applyFont="1" applyBorder="1" applyAlignment="1">
      <alignment horizontal="left" vertical="top" wrapText="1"/>
    </xf>
    <xf numFmtId="0" fontId="4" fillId="0" borderId="11" xfId="0" quotePrefix="1" applyFont="1" applyBorder="1" applyAlignment="1">
      <alignment horizontal="left" vertical="top" wrapText="1"/>
    </xf>
    <xf numFmtId="0" fontId="4" fillId="0" borderId="7" xfId="0" quotePrefix="1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4" fillId="0" borderId="8" xfId="0" quotePrefix="1" applyFont="1" applyBorder="1" applyAlignment="1">
      <alignment horizontal="left" vertical="top" wrapText="1"/>
    </xf>
    <xf numFmtId="0" fontId="4" fillId="0" borderId="0" xfId="0" quotePrefix="1" applyFont="1" applyAlignment="1">
      <alignment horizontal="left" vertical="top" wrapText="1"/>
    </xf>
    <xf numFmtId="0" fontId="4" fillId="0" borderId="9" xfId="0" quotePrefix="1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4" fillId="0" borderId="14" xfId="0" quotePrefix="1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left" vertical="top" wrapText="1"/>
    </xf>
    <xf numFmtId="0" fontId="4" fillId="0" borderId="15" xfId="0" quotePrefix="1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0" xfId="0"/>
    <xf numFmtId="0" fontId="16" fillId="0" borderId="25" xfId="0" applyFont="1" applyBorder="1" applyAlignment="1">
      <alignment horizontal="center" vertical="top"/>
    </xf>
    <xf numFmtId="0" fontId="16" fillId="0" borderId="29" xfId="0" applyFont="1" applyBorder="1" applyAlignment="1">
      <alignment horizontal="center" vertical="top"/>
    </xf>
    <xf numFmtId="0" fontId="16" fillId="0" borderId="32" xfId="0" applyFont="1" applyBorder="1" applyAlignment="1">
      <alignment horizontal="center" vertical="top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/>
    </xf>
    <xf numFmtId="0" fontId="15" fillId="0" borderId="26" xfId="0" applyFont="1" applyBorder="1"/>
    <xf numFmtId="0" fontId="15" fillId="0" borderId="24" xfId="0" applyFont="1" applyBorder="1"/>
    <xf numFmtId="0" fontId="4" fillId="0" borderId="26" xfId="0" applyFont="1" applyBorder="1" applyAlignment="1">
      <alignment horizontal="left"/>
    </xf>
    <xf numFmtId="0" fontId="15" fillId="0" borderId="24" xfId="0" applyFont="1" applyBorder="1" applyAlignment="1">
      <alignment horizontal="left"/>
    </xf>
    <xf numFmtId="0" fontId="16" fillId="0" borderId="35" xfId="0" applyFont="1" applyBorder="1" applyAlignment="1">
      <alignment horizontal="center" vertical="top"/>
    </xf>
    <xf numFmtId="0" fontId="4" fillId="0" borderId="36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center" vertical="top"/>
    </xf>
    <xf numFmtId="0" fontId="16" fillId="0" borderId="12" xfId="0" applyFont="1" applyBorder="1" applyAlignment="1">
      <alignment horizontal="center" vertical="top"/>
    </xf>
    <xf numFmtId="0" fontId="16" fillId="0" borderId="13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/>
    </xf>
    <xf numFmtId="0" fontId="15" fillId="0" borderId="2" xfId="0" applyFont="1" applyBorder="1"/>
    <xf numFmtId="0" fontId="15" fillId="0" borderId="2" xfId="0" applyFont="1" applyBorder="1" applyAlignment="1">
      <alignment horizontal="left"/>
    </xf>
    <xf numFmtId="0" fontId="4" fillId="6" borderId="23" xfId="0" applyFont="1" applyFill="1" applyBorder="1" applyAlignment="1">
      <alignment horizontal="center" vertical="top"/>
    </xf>
    <xf numFmtId="0" fontId="16" fillId="6" borderId="23" xfId="0" applyFont="1" applyFill="1" applyBorder="1" applyAlignment="1">
      <alignment horizontal="left"/>
    </xf>
    <xf numFmtId="0" fontId="4" fillId="0" borderId="23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 wrapText="1"/>
    </xf>
    <xf numFmtId="0" fontId="15" fillId="0" borderId="26" xfId="0" applyFont="1" applyBorder="1" applyAlignment="1">
      <alignment vertical="top" wrapText="1"/>
    </xf>
    <xf numFmtId="0" fontId="15" fillId="0" borderId="24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/>
    </xf>
    <xf numFmtId="0" fontId="15" fillId="0" borderId="26" xfId="0" applyFont="1" applyBorder="1" applyAlignment="1">
      <alignment vertical="top"/>
    </xf>
    <xf numFmtId="0" fontId="15" fillId="0" borderId="24" xfId="0" applyFont="1" applyBorder="1" applyAlignment="1">
      <alignment vertical="top"/>
    </xf>
    <xf numFmtId="0" fontId="4" fillId="0" borderId="25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4" fillId="6" borderId="23" xfId="0" applyFont="1" applyFill="1" applyBorder="1" applyAlignment="1">
      <alignment horizontal="left"/>
    </xf>
    <xf numFmtId="0" fontId="5" fillId="0" borderId="23" xfId="0" applyFont="1" applyBorder="1" applyAlignment="1">
      <alignment horizontal="left" vertical="center" wrapText="1"/>
    </xf>
    <xf numFmtId="0" fontId="4" fillId="6" borderId="2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2" borderId="3" xfId="0" quotePrefix="1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4" fillId="0" borderId="15" xfId="0" quotePrefix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0" xfId="0" quotePrefix="1" applyFont="1" applyAlignment="1">
      <alignment horizontal="left" vertical="center" wrapText="1"/>
    </xf>
    <xf numFmtId="0" fontId="4" fillId="0" borderId="9" xfId="0" quotePrefix="1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2" xfId="0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170299343600769E-2"/>
          <c:y val="0.34787003610108297"/>
          <c:w val="0.88904147676677348"/>
          <c:h val="0.49240285397538303"/>
        </c:manualLayout>
      </c:layout>
      <c:lineChart>
        <c:grouping val="standard"/>
        <c:varyColors val="0"/>
        <c:ser>
          <c:idx val="0"/>
          <c:order val="0"/>
          <c:tx>
            <c:strRef>
              <c:f>'Pola Distribusi'!$B$2</c:f>
              <c:strCache>
                <c:ptCount val="1"/>
                <c:pt idx="0">
                  <c:v>KURVA DISTRIBUSI
PREDIKAT KINERJA PEGAWAI DENGAN
CAPAIAN KINERJA ORGANISASI BAIK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'Pola Distribusi'!$A$3:$A$7</c:f>
              <c:strCache>
                <c:ptCount val="5"/>
                <c:pt idx="0">
                  <c:v>Sangat
Kurang</c:v>
                </c:pt>
                <c:pt idx="1">
                  <c:v>Kurang/
Misconduct</c:v>
                </c:pt>
                <c:pt idx="2">
                  <c:v>Butuh
Perbaikan</c:v>
                </c:pt>
                <c:pt idx="3">
                  <c:v>Baik</c:v>
                </c:pt>
                <c:pt idx="4">
                  <c:v>Sangat
Baik</c:v>
                </c:pt>
              </c:strCache>
            </c:strRef>
          </c:cat>
          <c:val>
            <c:numRef>
              <c:f>'Pola Distribusi'!$B$3:$B$7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6</c:v>
                </c:pt>
                <c:pt idx="3">
                  <c:v>11</c:v>
                </c:pt>
                <c:pt idx="4">
                  <c:v>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122-4569-B90C-763C41334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3576"/>
        <c:axId val="501674560"/>
      </c:lineChart>
      <c:catAx>
        <c:axId val="501673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674560"/>
        <c:crosses val="autoZero"/>
        <c:auto val="1"/>
        <c:lblAlgn val="ctr"/>
        <c:lblOffset val="100"/>
        <c:noMultiLvlLbl val="0"/>
      </c:catAx>
      <c:valAx>
        <c:axId val="50167456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FREKUENSI</a:t>
                </a:r>
                <a:r>
                  <a:rPr lang="en-ID" baseline="0"/>
                  <a:t> PEGAWAI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501673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'Pola Distribusi (Contoh)'!$B$2</c:f>
              <c:strCache>
                <c:ptCount val="1"/>
                <c:pt idx="0">
                  <c:v>Pola Distribusi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'Pola Distribusi (Contoh)'!$A$3:$A$7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cat>
          <c:val>
            <c:numRef>
              <c:f>'Pola Distribusi (Contoh)'!$B$3:$B$7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7</c:v>
                </c:pt>
                <c:pt idx="4">
                  <c:v>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BD0-49E4-B18A-5D33BDBCD3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561352"/>
        <c:axId val="354558728"/>
      </c:lineChart>
      <c:catAx>
        <c:axId val="354561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4558728"/>
        <c:crosses val="autoZero"/>
        <c:auto val="1"/>
        <c:lblAlgn val="ctr"/>
        <c:lblOffset val="100"/>
        <c:noMultiLvlLbl val="1"/>
      </c:catAx>
      <c:valAx>
        <c:axId val="35455872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54561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'Pola Distribusi (Contoh)'!$E$2</c:f>
              <c:strCache>
                <c:ptCount val="1"/>
                <c:pt idx="0">
                  <c:v>Pola Distribusi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'Pola Distribusi (Contoh)'!$D$3:$D$7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cat>
          <c:val>
            <c:numRef>
              <c:f>'Pola Distribusi (Contoh)'!$E$3:$E$7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21</c:v>
                </c:pt>
                <c:pt idx="4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1E4-412C-9B11-07D5EC123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589384"/>
        <c:axId val="601587088"/>
      </c:lineChart>
      <c:catAx>
        <c:axId val="601589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587088"/>
        <c:crosses val="autoZero"/>
        <c:auto val="1"/>
        <c:lblAlgn val="ctr"/>
        <c:lblOffset val="100"/>
        <c:noMultiLvlLbl val="1"/>
      </c:catAx>
      <c:valAx>
        <c:axId val="60158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589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'Pola Distribusi (Contoh)'!$H$2</c:f>
              <c:strCache>
                <c:ptCount val="1"/>
                <c:pt idx="0">
                  <c:v>Pola Distribusi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'Pola Distribusi (Contoh)'!$G$3:$G$7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cat>
          <c:val>
            <c:numRef>
              <c:f>'Pola Distribusi (Contoh)'!$H$3:$H$7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10</c:v>
                </c:pt>
                <c:pt idx="3">
                  <c:v>4</c:v>
                </c:pt>
                <c:pt idx="4">
                  <c:v>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BB7-4505-A50D-F097C020D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1235640"/>
        <c:axId val="621234328"/>
      </c:lineChart>
      <c:catAx>
        <c:axId val="621235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234328"/>
        <c:crosses val="autoZero"/>
        <c:auto val="1"/>
        <c:lblAlgn val="ctr"/>
        <c:lblOffset val="100"/>
        <c:noMultiLvlLbl val="1"/>
      </c:catAx>
      <c:valAx>
        <c:axId val="621234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235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'Pola Distribusi (Contoh)'!$K$2</c:f>
              <c:strCache>
                <c:ptCount val="1"/>
                <c:pt idx="0">
                  <c:v>Pola Distribusi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'Pola Distribusi (Contoh)'!$J$3:$J$7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xVal>
          <c:yVal>
            <c:numRef>
              <c:f>'Pola Distribusi (Contoh)'!$K$3:$K$7</c:f>
              <c:numCache>
                <c:formatCode>General</c:formatCode>
                <c:ptCount val="5"/>
                <c:pt idx="0">
                  <c:v>2</c:v>
                </c:pt>
                <c:pt idx="1">
                  <c:v>11</c:v>
                </c:pt>
                <c:pt idx="2">
                  <c:v>6</c:v>
                </c:pt>
                <c:pt idx="3">
                  <c:v>3</c:v>
                </c:pt>
                <c:pt idx="4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957-4807-98E1-545CA1180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6741224"/>
        <c:axId val="466750080"/>
      </c:scatterChart>
      <c:valAx>
        <c:axId val="466741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750080"/>
        <c:crosses val="autoZero"/>
        <c:crossBetween val="midCat"/>
      </c:valAx>
      <c:valAx>
        <c:axId val="466750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7412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'Pola Distribusi (Contoh)'!$N$2</c:f>
              <c:strCache>
                <c:ptCount val="1"/>
                <c:pt idx="0">
                  <c:v>Pola Distribusi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'Pola Distribusi (Contoh)'!$M$3:$M$7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cat>
          <c:val>
            <c:numRef>
              <c:f>'Pola Distribusi (Contoh)'!$N$3:$N$7</c:f>
              <c:numCache>
                <c:formatCode>General</c:formatCode>
                <c:ptCount val="5"/>
                <c:pt idx="0">
                  <c:v>13</c:v>
                </c:pt>
                <c:pt idx="1">
                  <c:v>7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1CA-4262-9240-24FE7AE0C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4258816"/>
        <c:axId val="464261768"/>
      </c:lineChart>
      <c:catAx>
        <c:axId val="464258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261768"/>
        <c:crosses val="autoZero"/>
        <c:auto val="1"/>
        <c:lblAlgn val="ctr"/>
        <c:lblOffset val="100"/>
        <c:noMultiLvlLbl val="1"/>
      </c:catAx>
      <c:valAx>
        <c:axId val="464261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258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18222</xdr:colOff>
      <xdr:row>11</xdr:row>
      <xdr:rowOff>0</xdr:rowOff>
    </xdr:from>
    <xdr:to>
      <xdr:col>7</xdr:col>
      <xdr:colOff>417774</xdr:colOff>
      <xdr:row>14</xdr:row>
      <xdr:rowOff>241101</xdr:rowOff>
    </xdr:to>
    <xdr:sp macro="" textlink="">
      <xdr:nvSpPr>
        <xdr:cNvPr id="2" name="leftArrowCallout">
          <a:extLst>
            <a:ext uri="{FF2B5EF4-FFF2-40B4-BE49-F238E27FC236}">
              <a16:creationId xmlns:a16="http://schemas.microsoft.com/office/drawing/2014/main" id="{17A4E1A1-9900-442F-B3CD-77FC0F471EFC}"/>
            </a:ext>
          </a:extLst>
        </xdr:cNvPr>
        <xdr:cNvSpPr/>
      </xdr:nvSpPr>
      <xdr:spPr>
        <a:xfrm>
          <a:off x="7988742" y="2430780"/>
          <a:ext cx="1024392" cy="881181"/>
        </a:xfrm>
        <a:prstGeom prst="leftArrowCallout">
          <a:avLst/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100" b="1">
              <a:solidFill>
                <a:srgbClr val="FFFFFF"/>
              </a:solidFill>
              <a:latin typeface="Arial" panose="00000000000000000000" charset="0"/>
              <a:ea typeface="Arial" panose="00000000000000000000" charset="0"/>
            </a:rPr>
            <a:t>BACK TO MENU UTAMA</a:t>
          </a:r>
        </a:p>
      </xdr:txBody>
    </xdr:sp>
    <xdr:clientData/>
  </xdr:twoCellAnchor>
  <xdr:twoCellAnchor>
    <xdr:from>
      <xdr:col>6</xdr:col>
      <xdr:colOff>18222</xdr:colOff>
      <xdr:row>11</xdr:row>
      <xdr:rowOff>0</xdr:rowOff>
    </xdr:from>
    <xdr:to>
      <xdr:col>7</xdr:col>
      <xdr:colOff>417774</xdr:colOff>
      <xdr:row>14</xdr:row>
      <xdr:rowOff>241101</xdr:rowOff>
    </xdr:to>
    <xdr:sp macro="" textlink="">
      <xdr:nvSpPr>
        <xdr:cNvPr id="3" name="leftArrowCallout">
          <a:extLst>
            <a:ext uri="{FF2B5EF4-FFF2-40B4-BE49-F238E27FC236}">
              <a16:creationId xmlns:a16="http://schemas.microsoft.com/office/drawing/2014/main" id="{4B6517F7-59DB-4C1D-8280-5658B4E76D23}"/>
            </a:ext>
          </a:extLst>
        </xdr:cNvPr>
        <xdr:cNvSpPr/>
      </xdr:nvSpPr>
      <xdr:spPr>
        <a:xfrm>
          <a:off x="7988742" y="2430780"/>
          <a:ext cx="1024392" cy="881181"/>
        </a:xfrm>
        <a:prstGeom prst="leftArrowCallout">
          <a:avLst/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100" b="1">
              <a:solidFill>
                <a:srgbClr val="FFFFFF"/>
              </a:solidFill>
              <a:latin typeface="Arial" panose="00000000000000000000" charset="0"/>
              <a:ea typeface="Arial" panose="00000000000000000000" charset="0"/>
            </a:rPr>
            <a:t>BACK TO MENU UTAMA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28575</xdr:rowOff>
    </xdr:from>
    <xdr:to>
      <xdr:col>6</xdr:col>
      <xdr:colOff>215713</xdr:colOff>
      <xdr:row>15</xdr:row>
      <xdr:rowOff>2667000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AE2D59-D90E-4F69-94D5-0459EBA9A6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76201</xdr:colOff>
      <xdr:row>0</xdr:row>
      <xdr:rowOff>190499</xdr:rowOff>
    </xdr:from>
    <xdr:to>
      <xdr:col>3</xdr:col>
      <xdr:colOff>1228725</xdr:colOff>
      <xdr:row>7</xdr:row>
      <xdr:rowOff>111016</xdr:rowOff>
    </xdr:to>
    <xdr:pic>
      <xdr:nvPicPr>
        <xdr:cNvPr id="2" name="Picture 1" descr="garuda file indonesia logo wikimedia commons 34025">
          <a:extLst>
            <a:ext uri="{FF2B5EF4-FFF2-40B4-BE49-F238E27FC236}">
              <a16:creationId xmlns:a16="http://schemas.microsoft.com/office/drawing/2014/main" id="{A02E72D5-2BC7-4D61-A7C3-2350DFF0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1" y="190499"/>
          <a:ext cx="1152524" cy="1254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8</xdr:row>
      <xdr:rowOff>114299</xdr:rowOff>
    </xdr:from>
    <xdr:to>
      <xdr:col>2</xdr:col>
      <xdr:colOff>390525</xdr:colOff>
      <xdr:row>18</xdr:row>
      <xdr:rowOff>123824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5CAF62-D240-4FB0-87D1-BAEF6380A6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</xdr:colOff>
      <xdr:row>8</xdr:row>
      <xdr:rowOff>76199</xdr:rowOff>
    </xdr:from>
    <xdr:to>
      <xdr:col>5</xdr:col>
      <xdr:colOff>428625</xdr:colOff>
      <xdr:row>18</xdr:row>
      <xdr:rowOff>85724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BD9DC91-F2B8-4A98-866A-15D0A807E8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28574</xdr:colOff>
      <xdr:row>8</xdr:row>
      <xdr:rowOff>104775</xdr:rowOff>
    </xdr:from>
    <xdr:to>
      <xdr:col>8</xdr:col>
      <xdr:colOff>361949</xdr:colOff>
      <xdr:row>18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5ABE947-E927-44A6-9367-FEEC66E3E9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38100</xdr:colOff>
      <xdr:row>8</xdr:row>
      <xdr:rowOff>123825</xdr:rowOff>
    </xdr:from>
    <xdr:to>
      <xdr:col>11</xdr:col>
      <xdr:colOff>495300</xdr:colOff>
      <xdr:row>18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CF9369D-9825-42FC-AFB8-1420A843FB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28575</xdr:colOff>
      <xdr:row>8</xdr:row>
      <xdr:rowOff>76200</xdr:rowOff>
    </xdr:from>
    <xdr:to>
      <xdr:col>14</xdr:col>
      <xdr:colOff>314325</xdr:colOff>
      <xdr:row>18</xdr:row>
      <xdr:rowOff>57150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FB24AE4-5E3A-4EA3-A970-AC7E9EF944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78AB-001C-41FB-B17B-77D05CDA408B}">
  <dimension ref="A1:IV23"/>
  <sheetViews>
    <sheetView workbookViewId="0">
      <selection sqref="A1:XFD1048576"/>
    </sheetView>
  </sheetViews>
  <sheetFormatPr defaultColWidth="9" defaultRowHeight="17.399999999999999" x14ac:dyDescent="0.3"/>
  <cols>
    <col min="1" max="1" width="4.33203125" style="71" customWidth="1"/>
    <col min="2" max="2" width="3.6640625" style="55" customWidth="1"/>
    <col min="3" max="3" width="27.5546875" style="55" customWidth="1"/>
    <col min="4" max="4" width="1.5546875" style="55" customWidth="1"/>
    <col min="5" max="5" width="70" style="55" customWidth="1"/>
    <col min="6" max="256" width="9.109375" style="55" customWidth="1"/>
    <col min="257" max="16384" width="9" style="48"/>
  </cols>
  <sheetData>
    <row r="1" spans="1:5" x14ac:dyDescent="0.3">
      <c r="A1" s="156" t="s">
        <v>123</v>
      </c>
      <c r="B1" s="156"/>
      <c r="C1" s="156"/>
      <c r="D1" s="156"/>
      <c r="E1" s="156"/>
    </row>
    <row r="2" spans="1:5" s="55" customFormat="1" x14ac:dyDescent="0.3">
      <c r="A2" s="56"/>
      <c r="B2" s="56"/>
      <c r="C2" s="56"/>
      <c r="D2" s="56"/>
      <c r="E2" s="56"/>
    </row>
    <row r="3" spans="1:5" s="55" customFormat="1" x14ac:dyDescent="0.3">
      <c r="A3" s="57" t="s">
        <v>124</v>
      </c>
      <c r="B3" s="57"/>
      <c r="C3" s="57"/>
      <c r="D3" s="58" t="s">
        <v>85</v>
      </c>
      <c r="E3" s="57" t="s">
        <v>124</v>
      </c>
    </row>
    <row r="4" spans="1:5" s="55" customFormat="1" x14ac:dyDescent="0.3">
      <c r="A4" s="57" t="s">
        <v>125</v>
      </c>
      <c r="B4" s="57"/>
      <c r="C4" s="57"/>
      <c r="D4" s="58" t="s">
        <v>85</v>
      </c>
      <c r="E4" s="57" t="s">
        <v>141</v>
      </c>
    </row>
    <row r="6" spans="1:5" x14ac:dyDescent="0.3">
      <c r="A6" s="59">
        <v>1</v>
      </c>
      <c r="B6" s="157" t="s">
        <v>126</v>
      </c>
      <c r="C6" s="158"/>
      <c r="D6" s="159"/>
      <c r="E6" s="160"/>
    </row>
    <row r="7" spans="1:5" x14ac:dyDescent="0.3">
      <c r="A7" s="60"/>
      <c r="B7" s="61" t="s">
        <v>127</v>
      </c>
      <c r="C7" s="62" t="s">
        <v>128</v>
      </c>
      <c r="D7" s="63" t="s">
        <v>85</v>
      </c>
      <c r="E7" s="64" t="s">
        <v>6</v>
      </c>
    </row>
    <row r="8" spans="1:5" x14ac:dyDescent="0.3">
      <c r="A8" s="65"/>
      <c r="B8" s="61" t="s">
        <v>129</v>
      </c>
      <c r="C8" s="62" t="s">
        <v>7</v>
      </c>
      <c r="D8" s="66" t="s">
        <v>85</v>
      </c>
      <c r="E8" s="67" t="s">
        <v>7</v>
      </c>
    </row>
    <row r="9" spans="1:5" x14ac:dyDescent="0.3">
      <c r="A9" s="65"/>
      <c r="B9" s="61" t="s">
        <v>130</v>
      </c>
      <c r="C9" s="62" t="s">
        <v>152</v>
      </c>
      <c r="D9" s="66" t="s">
        <v>85</v>
      </c>
      <c r="E9" s="68" t="s">
        <v>167</v>
      </c>
    </row>
    <row r="10" spans="1:5" x14ac:dyDescent="0.3">
      <c r="A10" s="65"/>
      <c r="B10" s="61" t="s">
        <v>131</v>
      </c>
      <c r="C10" s="62" t="s">
        <v>132</v>
      </c>
      <c r="D10" s="66" t="s">
        <v>85</v>
      </c>
      <c r="E10" s="68" t="s">
        <v>9</v>
      </c>
    </row>
    <row r="11" spans="1:5" x14ac:dyDescent="0.3">
      <c r="A11" s="69"/>
      <c r="B11" s="61" t="s">
        <v>133</v>
      </c>
      <c r="C11" s="62" t="s">
        <v>134</v>
      </c>
      <c r="D11" s="66" t="s">
        <v>85</v>
      </c>
      <c r="E11" s="68" t="s">
        <v>10</v>
      </c>
    </row>
    <row r="12" spans="1:5" x14ac:dyDescent="0.3">
      <c r="A12" s="70">
        <v>2</v>
      </c>
      <c r="B12" s="161" t="s">
        <v>135</v>
      </c>
      <c r="C12" s="162"/>
      <c r="D12" s="162"/>
      <c r="E12" s="163"/>
    </row>
    <row r="13" spans="1:5" x14ac:dyDescent="0.3">
      <c r="A13" s="60"/>
      <c r="B13" s="61" t="s">
        <v>127</v>
      </c>
      <c r="C13" s="62" t="s">
        <v>128</v>
      </c>
      <c r="D13" s="66" t="s">
        <v>85</v>
      </c>
      <c r="E13" s="68" t="s">
        <v>6</v>
      </c>
    </row>
    <row r="14" spans="1:5" x14ac:dyDescent="0.3">
      <c r="A14" s="65"/>
      <c r="B14" s="61" t="s">
        <v>129</v>
      </c>
      <c r="C14" s="62" t="s">
        <v>7</v>
      </c>
      <c r="D14" s="66" t="s">
        <v>85</v>
      </c>
      <c r="E14" s="68" t="s">
        <v>153</v>
      </c>
    </row>
    <row r="15" spans="1:5" x14ac:dyDescent="0.3">
      <c r="A15" s="65"/>
      <c r="B15" s="61" t="s">
        <v>130</v>
      </c>
      <c r="C15" s="62" t="s">
        <v>136</v>
      </c>
      <c r="D15" s="66" t="s">
        <v>85</v>
      </c>
      <c r="E15" s="68" t="s">
        <v>153</v>
      </c>
    </row>
    <row r="16" spans="1:5" x14ac:dyDescent="0.3">
      <c r="A16" s="65"/>
      <c r="B16" s="61" t="s">
        <v>131</v>
      </c>
      <c r="C16" s="62" t="s">
        <v>132</v>
      </c>
      <c r="D16" s="66" t="s">
        <v>85</v>
      </c>
      <c r="E16" s="68" t="s">
        <v>154</v>
      </c>
    </row>
    <row r="17" spans="1:5" x14ac:dyDescent="0.3">
      <c r="A17" s="69"/>
      <c r="B17" s="61" t="s">
        <v>133</v>
      </c>
      <c r="C17" s="62" t="s">
        <v>134</v>
      </c>
      <c r="D17" s="66" t="s">
        <v>85</v>
      </c>
      <c r="E17" s="68" t="s">
        <v>155</v>
      </c>
    </row>
    <row r="18" spans="1:5" x14ac:dyDescent="0.3">
      <c r="A18" s="70">
        <v>3</v>
      </c>
      <c r="B18" s="161" t="s">
        <v>137</v>
      </c>
      <c r="C18" s="162"/>
      <c r="D18" s="162"/>
      <c r="E18" s="163"/>
    </row>
    <row r="19" spans="1:5" x14ac:dyDescent="0.3">
      <c r="A19" s="60"/>
      <c r="B19" s="61" t="s">
        <v>127</v>
      </c>
      <c r="C19" s="62" t="s">
        <v>128</v>
      </c>
      <c r="D19" s="66" t="s">
        <v>85</v>
      </c>
      <c r="E19" s="68"/>
    </row>
    <row r="20" spans="1:5" x14ac:dyDescent="0.3">
      <c r="A20" s="65"/>
      <c r="B20" s="61" t="s">
        <v>129</v>
      </c>
      <c r="C20" s="62" t="s">
        <v>7</v>
      </c>
      <c r="D20" s="66" t="s">
        <v>85</v>
      </c>
      <c r="E20" s="68"/>
    </row>
    <row r="21" spans="1:5" x14ac:dyDescent="0.3">
      <c r="A21" s="65"/>
      <c r="B21" s="61" t="s">
        <v>130</v>
      </c>
      <c r="C21" s="62" t="s">
        <v>136</v>
      </c>
      <c r="D21" s="66" t="s">
        <v>85</v>
      </c>
      <c r="E21" s="68"/>
    </row>
    <row r="22" spans="1:5" x14ac:dyDescent="0.3">
      <c r="A22" s="65"/>
      <c r="B22" s="61" t="s">
        <v>131</v>
      </c>
      <c r="C22" s="62" t="s">
        <v>132</v>
      </c>
      <c r="D22" s="66" t="s">
        <v>85</v>
      </c>
      <c r="E22" s="68"/>
    </row>
    <row r="23" spans="1:5" x14ac:dyDescent="0.3">
      <c r="A23" s="69"/>
      <c r="B23" s="61" t="s">
        <v>133</v>
      </c>
      <c r="C23" s="62" t="s">
        <v>134</v>
      </c>
      <c r="D23" s="66" t="s">
        <v>85</v>
      </c>
      <c r="E23" s="68"/>
    </row>
  </sheetData>
  <mergeCells count="4">
    <mergeCell ref="A1:E1"/>
    <mergeCell ref="B6:E6"/>
    <mergeCell ref="B12:E12"/>
    <mergeCell ref="B18:E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1CBDD-435F-4C6E-840E-B89ECA2C2D4D}">
  <dimension ref="B1:H58"/>
  <sheetViews>
    <sheetView tabSelected="1" workbookViewId="0">
      <selection sqref="A1:XFD1048576"/>
    </sheetView>
  </sheetViews>
  <sheetFormatPr defaultColWidth="12.5546875" defaultRowHeight="14.4" x14ac:dyDescent="0.3"/>
  <cols>
    <col min="2" max="2" width="25.5546875" customWidth="1"/>
    <col min="3" max="3" width="25.109375" customWidth="1"/>
    <col min="4" max="5" width="25.109375" hidden="1" customWidth="1"/>
    <col min="6" max="6" width="31.21875" customWidth="1"/>
    <col min="7" max="7" width="29.44140625" customWidth="1"/>
    <col min="8" max="8" width="24.88671875" customWidth="1"/>
  </cols>
  <sheetData>
    <row r="1" spans="2:8" ht="16.2" thickBot="1" x14ac:dyDescent="0.35">
      <c r="B1" s="116"/>
      <c r="C1" s="116"/>
      <c r="D1" s="116"/>
      <c r="E1" s="116"/>
    </row>
    <row r="2" spans="2:8" s="117" customFormat="1" ht="15.6" customHeight="1" thickBot="1" x14ac:dyDescent="0.35">
      <c r="B2" s="167" t="s">
        <v>163</v>
      </c>
      <c r="C2" s="168"/>
      <c r="D2" s="168"/>
      <c r="E2" s="168"/>
      <c r="F2" s="168"/>
      <c r="G2" s="168"/>
      <c r="H2" s="169"/>
    </row>
    <row r="3" spans="2:8" s="117" customFormat="1" ht="66.599999999999994" customHeight="1" thickBot="1" x14ac:dyDescent="0.35">
      <c r="B3" s="118" t="s">
        <v>162</v>
      </c>
      <c r="C3" s="118" t="s">
        <v>9</v>
      </c>
      <c r="D3" s="155"/>
      <c r="E3" s="154"/>
      <c r="F3" s="153" t="s">
        <v>164</v>
      </c>
      <c r="G3" s="153" t="s">
        <v>164</v>
      </c>
      <c r="H3" s="153" t="s">
        <v>164</v>
      </c>
    </row>
    <row r="4" spans="2:8" s="117" customFormat="1" ht="18.600000000000001" customHeight="1" thickBot="1" x14ac:dyDescent="0.35">
      <c r="B4" s="148"/>
      <c r="C4" s="149"/>
      <c r="D4" s="137"/>
      <c r="E4" s="136"/>
      <c r="F4" s="164" t="s">
        <v>157</v>
      </c>
      <c r="G4" s="165"/>
      <c r="H4" s="166"/>
    </row>
    <row r="5" spans="2:8" s="130" customFormat="1" ht="18" x14ac:dyDescent="0.35">
      <c r="B5" s="138" t="s">
        <v>6</v>
      </c>
      <c r="C5" s="150" t="s">
        <v>9</v>
      </c>
      <c r="D5" s="145"/>
      <c r="E5" s="132"/>
      <c r="F5" s="143" t="s">
        <v>13</v>
      </c>
      <c r="G5" s="144" t="s">
        <v>13</v>
      </c>
      <c r="H5" s="144" t="s">
        <v>13</v>
      </c>
    </row>
    <row r="6" spans="2:8" s="126" customFormat="1" ht="18" x14ac:dyDescent="0.35">
      <c r="B6" s="139"/>
      <c r="C6" s="151"/>
      <c r="D6" s="146"/>
      <c r="E6" s="133"/>
      <c r="F6" s="134"/>
      <c r="G6" s="134"/>
      <c r="H6" s="135"/>
    </row>
    <row r="7" spans="2:8" s="126" customFormat="1" ht="18" x14ac:dyDescent="0.35">
      <c r="B7" s="139"/>
      <c r="C7" s="151"/>
      <c r="D7" s="146"/>
      <c r="E7" s="133"/>
      <c r="F7" s="129"/>
      <c r="G7" s="129"/>
      <c r="H7" s="129"/>
    </row>
    <row r="8" spans="2:8" s="126" customFormat="1" ht="18" x14ac:dyDescent="0.35">
      <c r="B8" s="139"/>
      <c r="C8" s="151"/>
      <c r="D8" s="146"/>
      <c r="E8" s="133"/>
      <c r="F8" s="129"/>
      <c r="G8" s="129"/>
      <c r="H8" s="129"/>
    </row>
    <row r="9" spans="2:8" s="117" customFormat="1" ht="18.600000000000001" thickBot="1" x14ac:dyDescent="0.35">
      <c r="B9" s="140"/>
      <c r="C9" s="152"/>
      <c r="D9" s="147"/>
      <c r="E9" s="141"/>
      <c r="F9" s="142"/>
      <c r="G9" s="142"/>
      <c r="H9" s="142"/>
    </row>
    <row r="10" spans="2:8" s="117" customFormat="1" ht="18" x14ac:dyDescent="0.3">
      <c r="B10" s="127"/>
      <c r="C10" s="127"/>
      <c r="D10" s="127"/>
      <c r="E10" s="127"/>
      <c r="F10" s="128"/>
      <c r="G10" s="128"/>
      <c r="H10" s="128"/>
    </row>
    <row r="17" customFormat="1" x14ac:dyDescent="0.3"/>
    <row r="18" customFormat="1" x14ac:dyDescent="0.3"/>
    <row r="19" customFormat="1" x14ac:dyDescent="0.3"/>
    <row r="21" customFormat="1" x14ac:dyDescent="0.3"/>
    <row r="22" customFormat="1" x14ac:dyDescent="0.3"/>
    <row r="23" customFormat="1" x14ac:dyDescent="0.3"/>
    <row r="24" customFormat="1" x14ac:dyDescent="0.3"/>
    <row r="25" customFormat="1" x14ac:dyDescent="0.3"/>
    <row r="26" customFormat="1" x14ac:dyDescent="0.3"/>
    <row r="27" customFormat="1" x14ac:dyDescent="0.3"/>
    <row r="28" customFormat="1" x14ac:dyDescent="0.3"/>
    <row r="31" customFormat="1" x14ac:dyDescent="0.3"/>
    <row r="32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</sheetData>
  <mergeCells count="2">
    <mergeCell ref="F4:H4"/>
    <mergeCell ref="B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2158-FED8-4508-AB8D-D5DF4BAC09CC}">
  <sheetPr>
    <tabColor theme="0"/>
  </sheetPr>
  <dimension ref="A1:J61"/>
  <sheetViews>
    <sheetView zoomScale="96" zoomScaleNormal="96" workbookViewId="0">
      <selection activeCell="G5" sqref="G5"/>
    </sheetView>
  </sheetViews>
  <sheetFormatPr defaultRowHeight="14.4" x14ac:dyDescent="0.3"/>
  <cols>
    <col min="1" max="1" width="4.33203125" style="9" customWidth="1"/>
    <col min="2" max="2" width="25.33203125" style="9" bestFit="1" customWidth="1"/>
    <col min="3" max="3" width="17.109375" style="9" customWidth="1"/>
    <col min="4" max="4" width="32.88671875" style="9" customWidth="1"/>
    <col min="5" max="5" width="14.44140625" style="11" customWidth="1"/>
    <col min="6" max="6" width="25.33203125" style="11" bestFit="1" customWidth="1"/>
    <col min="7" max="8" width="25.6640625" style="11" customWidth="1"/>
  </cols>
  <sheetData>
    <row r="1" spans="1:10" x14ac:dyDescent="0.3">
      <c r="A1" s="170" t="s">
        <v>0</v>
      </c>
      <c r="B1" s="170"/>
      <c r="C1" s="170"/>
      <c r="D1" s="170"/>
      <c r="E1" s="170"/>
      <c r="F1" s="170"/>
      <c r="G1" s="170"/>
      <c r="H1" s="170"/>
      <c r="J1" s="1"/>
    </row>
    <row r="2" spans="1:10" x14ac:dyDescent="0.3">
      <c r="A2" s="170" t="s">
        <v>2</v>
      </c>
      <c r="B2" s="170"/>
      <c r="C2" s="170"/>
      <c r="D2" s="170"/>
      <c r="E2" s="170"/>
      <c r="F2" s="170"/>
      <c r="G2" s="170"/>
      <c r="H2" s="170"/>
    </row>
    <row r="3" spans="1:10" x14ac:dyDescent="0.3">
      <c r="A3" s="170" t="s">
        <v>165</v>
      </c>
      <c r="B3" s="170"/>
      <c r="C3" s="170"/>
      <c r="D3" s="170"/>
      <c r="E3" s="170"/>
      <c r="F3" s="170"/>
      <c r="G3" s="170"/>
      <c r="H3" s="170"/>
    </row>
    <row r="5" spans="1:10" x14ac:dyDescent="0.3">
      <c r="A5" s="131" t="str">
        <f>DATA!E3</f>
        <v>INSTANSI</v>
      </c>
      <c r="B5" s="131"/>
      <c r="C5" s="131"/>
      <c r="D5" s="125"/>
      <c r="E5" s="173" t="s">
        <v>58</v>
      </c>
      <c r="F5" s="173"/>
      <c r="G5" s="31" t="str">
        <f>DATA!E4</f>
        <v>1 Januari s.d. 31 Desember 2022</v>
      </c>
      <c r="H5" s="31"/>
    </row>
    <row r="6" spans="1:10" x14ac:dyDescent="0.3">
      <c r="A6" s="2" t="s">
        <v>3</v>
      </c>
      <c r="B6" s="174" t="s">
        <v>4</v>
      </c>
      <c r="C6" s="175"/>
      <c r="D6" s="176"/>
      <c r="E6" s="110" t="s">
        <v>3</v>
      </c>
      <c r="F6" s="177" t="s">
        <v>5</v>
      </c>
      <c r="G6" s="177"/>
      <c r="H6" s="177"/>
    </row>
    <row r="7" spans="1:10" x14ac:dyDescent="0.3">
      <c r="A7" s="3">
        <v>1</v>
      </c>
      <c r="B7" s="4" t="s">
        <v>6</v>
      </c>
      <c r="C7" s="178" t="str">
        <f>DATA!E7</f>
        <v>NAMA</v>
      </c>
      <c r="D7" s="179"/>
      <c r="E7" s="5">
        <v>1</v>
      </c>
      <c r="F7" s="111" t="s">
        <v>6</v>
      </c>
      <c r="G7" s="178" t="str">
        <f>DATA!E13</f>
        <v>NAMA</v>
      </c>
      <c r="H7" s="179"/>
    </row>
    <row r="8" spans="1:10" x14ac:dyDescent="0.3">
      <c r="A8" s="3">
        <v>2</v>
      </c>
      <c r="B8" s="4" t="s">
        <v>7</v>
      </c>
      <c r="C8" s="178" t="str">
        <f>DATA!E8</f>
        <v>NIP</v>
      </c>
      <c r="D8" s="179"/>
      <c r="E8" s="5">
        <v>2</v>
      </c>
      <c r="F8" s="111" t="s">
        <v>145</v>
      </c>
      <c r="G8" s="178" t="str">
        <f>DATA!E14</f>
        <v>-</v>
      </c>
      <c r="H8" s="179"/>
    </row>
    <row r="9" spans="1:10" x14ac:dyDescent="0.3">
      <c r="A9" s="3">
        <v>3</v>
      </c>
      <c r="B9" s="4" t="s">
        <v>8</v>
      </c>
      <c r="C9" s="178" t="str">
        <f>DATA!E9</f>
        <v>GOLONGAN</v>
      </c>
      <c r="D9" s="179"/>
      <c r="E9" s="5">
        <v>3</v>
      </c>
      <c r="F9" s="111" t="s">
        <v>8</v>
      </c>
      <c r="G9" s="178" t="str">
        <f>DATA!E15</f>
        <v>-</v>
      </c>
      <c r="H9" s="179"/>
    </row>
    <row r="10" spans="1:10" x14ac:dyDescent="0.3">
      <c r="A10" s="3">
        <v>4</v>
      </c>
      <c r="B10" s="4" t="s">
        <v>9</v>
      </c>
      <c r="C10" s="178" t="str">
        <f>DATA!E10</f>
        <v>JABATAN</v>
      </c>
      <c r="D10" s="179"/>
      <c r="E10" s="5">
        <v>4</v>
      </c>
      <c r="F10" s="111" t="s">
        <v>9</v>
      </c>
      <c r="G10" s="178" t="str">
        <f>DATA!E16</f>
        <v>BUPATI BANYUMAS</v>
      </c>
      <c r="H10" s="179"/>
    </row>
    <row r="11" spans="1:10" x14ac:dyDescent="0.3">
      <c r="A11" s="3">
        <v>5</v>
      </c>
      <c r="B11" s="4" t="s">
        <v>10</v>
      </c>
      <c r="C11" s="178" t="str">
        <f>DATA!E11</f>
        <v>UNIT KERJA</v>
      </c>
      <c r="D11" s="179"/>
      <c r="E11" s="5">
        <v>5</v>
      </c>
      <c r="F11" s="111" t="s">
        <v>124</v>
      </c>
      <c r="G11" s="178" t="str">
        <f>DATA!E17</f>
        <v>PEMERINTAH KABUPATEN BANYUMAS</v>
      </c>
      <c r="H11" s="179"/>
    </row>
    <row r="12" spans="1:10" x14ac:dyDescent="0.3">
      <c r="A12" s="180" t="s">
        <v>11</v>
      </c>
      <c r="B12" s="180"/>
      <c r="C12" s="180"/>
      <c r="D12" s="180"/>
      <c r="E12" s="180"/>
      <c r="F12" s="180"/>
      <c r="G12" s="180"/>
      <c r="H12" s="180"/>
    </row>
    <row r="13" spans="1:10" x14ac:dyDescent="0.3">
      <c r="A13" s="108" t="s">
        <v>3</v>
      </c>
      <c r="B13" s="174" t="s">
        <v>13</v>
      </c>
      <c r="C13" s="176"/>
      <c r="D13" s="174" t="s">
        <v>14</v>
      </c>
      <c r="E13" s="176"/>
      <c r="F13" s="174" t="s">
        <v>15</v>
      </c>
      <c r="G13" s="176"/>
      <c r="H13" s="112" t="s">
        <v>146</v>
      </c>
    </row>
    <row r="14" spans="1:10" x14ac:dyDescent="0.3">
      <c r="A14" s="113" t="s">
        <v>16</v>
      </c>
      <c r="B14" s="185" t="s">
        <v>17</v>
      </c>
      <c r="C14" s="186"/>
      <c r="D14" s="185" t="s">
        <v>18</v>
      </c>
      <c r="E14" s="186"/>
      <c r="F14" s="185" t="s">
        <v>19</v>
      </c>
      <c r="G14" s="186"/>
      <c r="H14" s="113" t="s">
        <v>20</v>
      </c>
    </row>
    <row r="15" spans="1:10" x14ac:dyDescent="0.3">
      <c r="A15" s="180" t="s">
        <v>22</v>
      </c>
      <c r="B15" s="180"/>
      <c r="C15" s="180"/>
      <c r="D15" s="180"/>
      <c r="E15" s="180"/>
      <c r="F15" s="180"/>
      <c r="G15" s="180"/>
      <c r="H15" s="180"/>
    </row>
    <row r="16" spans="1:10" ht="111" customHeight="1" x14ac:dyDescent="0.3">
      <c r="A16" s="5">
        <v>1</v>
      </c>
      <c r="B16" s="181"/>
      <c r="C16" s="182"/>
      <c r="D16" s="181"/>
      <c r="E16" s="182"/>
      <c r="F16" s="187"/>
      <c r="G16" s="188"/>
      <c r="H16" s="54"/>
    </row>
    <row r="17" spans="1:8" ht="111" customHeight="1" x14ac:dyDescent="0.3">
      <c r="A17" s="5"/>
      <c r="B17" s="189"/>
      <c r="C17" s="190"/>
      <c r="D17" s="181"/>
      <c r="E17" s="182"/>
      <c r="F17" s="187"/>
      <c r="G17" s="188"/>
      <c r="H17" s="54"/>
    </row>
    <row r="18" spans="1:8" ht="111" customHeight="1" x14ac:dyDescent="0.3">
      <c r="A18" s="5">
        <v>2</v>
      </c>
      <c r="B18" s="181"/>
      <c r="C18" s="182"/>
      <c r="D18" s="181"/>
      <c r="E18" s="182"/>
      <c r="F18" s="187"/>
      <c r="G18" s="188"/>
      <c r="H18" s="54"/>
    </row>
    <row r="19" spans="1:8" ht="111" customHeight="1" x14ac:dyDescent="0.3">
      <c r="A19" s="5">
        <v>3</v>
      </c>
      <c r="B19" s="181"/>
      <c r="C19" s="182"/>
      <c r="D19" s="181"/>
      <c r="E19" s="182"/>
      <c r="F19" s="187"/>
      <c r="G19" s="188"/>
      <c r="H19" s="54"/>
    </row>
    <row r="20" spans="1:8" ht="111" hidden="1" customHeight="1" x14ac:dyDescent="0.3">
      <c r="A20" s="5">
        <v>4</v>
      </c>
      <c r="B20" s="181" t="s">
        <v>158</v>
      </c>
      <c r="C20" s="182"/>
      <c r="D20" s="181" t="s">
        <v>159</v>
      </c>
      <c r="E20" s="182"/>
      <c r="F20" s="183">
        <v>13000000000</v>
      </c>
      <c r="G20" s="184"/>
      <c r="H20" s="54" t="s">
        <v>147</v>
      </c>
    </row>
    <row r="21" spans="1:8" s="124" customFormat="1" ht="111" hidden="1" customHeight="1" x14ac:dyDescent="0.3">
      <c r="A21" s="110">
        <v>5</v>
      </c>
      <c r="B21" s="171" t="s">
        <v>160</v>
      </c>
      <c r="C21" s="172"/>
      <c r="D21" s="119" t="s">
        <v>161</v>
      </c>
      <c r="E21" s="120"/>
      <c r="F21" s="121">
        <v>1</v>
      </c>
      <c r="G21" s="122"/>
      <c r="H21" s="123" t="s">
        <v>147</v>
      </c>
    </row>
    <row r="22" spans="1:8" s="124" customFormat="1" ht="111" customHeight="1" x14ac:dyDescent="0.3">
      <c r="A22" s="110">
        <v>4</v>
      </c>
      <c r="B22" s="171"/>
      <c r="C22" s="172"/>
      <c r="D22" s="171"/>
      <c r="E22" s="172"/>
      <c r="F22" s="121"/>
      <c r="G22" s="122"/>
      <c r="H22" s="123"/>
    </row>
    <row r="23" spans="1:8" x14ac:dyDescent="0.3">
      <c r="A23" s="180" t="s">
        <v>23</v>
      </c>
      <c r="B23" s="180"/>
      <c r="C23" s="180"/>
      <c r="D23" s="180"/>
      <c r="E23" s="180"/>
      <c r="F23" s="180"/>
      <c r="G23" s="180"/>
      <c r="H23" s="180"/>
    </row>
    <row r="24" spans="1:8" ht="111" customHeight="1" x14ac:dyDescent="0.3">
      <c r="A24" s="5">
        <v>1</v>
      </c>
      <c r="B24" s="181" t="s">
        <v>148</v>
      </c>
      <c r="C24" s="182"/>
      <c r="D24" s="191" t="s">
        <v>149</v>
      </c>
      <c r="E24" s="192"/>
      <c r="F24" s="191" t="s">
        <v>150</v>
      </c>
      <c r="G24" s="192"/>
      <c r="H24" s="54" t="s">
        <v>151</v>
      </c>
    </row>
    <row r="25" spans="1:8" x14ac:dyDescent="0.3">
      <c r="A25" s="180" t="s">
        <v>24</v>
      </c>
      <c r="B25" s="180"/>
      <c r="C25" s="180"/>
      <c r="D25" s="180"/>
      <c r="E25" s="180"/>
      <c r="F25" s="180"/>
      <c r="G25" s="180"/>
      <c r="H25" s="180"/>
    </row>
    <row r="26" spans="1:8" s="8" customFormat="1" x14ac:dyDescent="0.3">
      <c r="A26" s="193">
        <v>1</v>
      </c>
      <c r="B26" s="196" t="s">
        <v>25</v>
      </c>
      <c r="C26" s="197"/>
      <c r="D26" s="197"/>
      <c r="E26" s="197"/>
      <c r="F26" s="197"/>
      <c r="G26" s="197"/>
      <c r="H26" s="198"/>
    </row>
    <row r="27" spans="1:8" s="8" customFormat="1" ht="15" customHeight="1" x14ac:dyDescent="0.3">
      <c r="A27" s="194"/>
      <c r="B27" s="199" t="s">
        <v>26</v>
      </c>
      <c r="C27" s="200"/>
      <c r="D27" s="201"/>
      <c r="E27" s="202" t="s">
        <v>27</v>
      </c>
      <c r="F27" s="203"/>
      <c r="G27" s="203"/>
      <c r="H27" s="204"/>
    </row>
    <row r="28" spans="1:8" s="8" customFormat="1" ht="15" customHeight="1" x14ac:dyDescent="0.3">
      <c r="A28" s="194"/>
      <c r="B28" s="205" t="s">
        <v>28</v>
      </c>
      <c r="C28" s="206"/>
      <c r="D28" s="207"/>
      <c r="E28" s="208"/>
      <c r="F28" s="209"/>
      <c r="G28" s="209"/>
      <c r="H28" s="210"/>
    </row>
    <row r="29" spans="1:8" s="8" customFormat="1" ht="15" customHeight="1" x14ac:dyDescent="0.3">
      <c r="A29" s="195"/>
      <c r="B29" s="211" t="s">
        <v>29</v>
      </c>
      <c r="C29" s="212"/>
      <c r="D29" s="213"/>
      <c r="E29" s="214"/>
      <c r="F29" s="215"/>
      <c r="G29" s="215"/>
      <c r="H29" s="216"/>
    </row>
    <row r="30" spans="1:8" s="8" customFormat="1" x14ac:dyDescent="0.3">
      <c r="A30" s="193">
        <v>2</v>
      </c>
      <c r="B30" s="196" t="s">
        <v>30</v>
      </c>
      <c r="C30" s="197"/>
      <c r="D30" s="197"/>
      <c r="E30" s="197"/>
      <c r="F30" s="197"/>
      <c r="G30" s="197"/>
      <c r="H30" s="198"/>
    </row>
    <row r="31" spans="1:8" s="8" customFormat="1" ht="15" customHeight="1" x14ac:dyDescent="0.3">
      <c r="A31" s="194"/>
      <c r="B31" s="199" t="s">
        <v>31</v>
      </c>
      <c r="C31" s="200"/>
      <c r="D31" s="201"/>
      <c r="E31" s="202" t="s">
        <v>27</v>
      </c>
      <c r="F31" s="203"/>
      <c r="G31" s="203"/>
      <c r="H31" s="204"/>
    </row>
    <row r="32" spans="1:8" s="8" customFormat="1" ht="15" customHeight="1" x14ac:dyDescent="0.3">
      <c r="A32" s="194"/>
      <c r="B32" s="205" t="s">
        <v>32</v>
      </c>
      <c r="C32" s="206"/>
      <c r="D32" s="207"/>
      <c r="E32" s="208"/>
      <c r="F32" s="209"/>
      <c r="G32" s="209"/>
      <c r="H32" s="210"/>
    </row>
    <row r="33" spans="1:8" s="8" customFormat="1" ht="15" customHeight="1" x14ac:dyDescent="0.3">
      <c r="A33" s="195"/>
      <c r="B33" s="211" t="s">
        <v>33</v>
      </c>
      <c r="C33" s="212"/>
      <c r="D33" s="213"/>
      <c r="E33" s="214"/>
      <c r="F33" s="215"/>
      <c r="G33" s="215"/>
      <c r="H33" s="216"/>
    </row>
    <row r="34" spans="1:8" s="8" customFormat="1" x14ac:dyDescent="0.3">
      <c r="A34" s="193">
        <v>3</v>
      </c>
      <c r="B34" s="196" t="s">
        <v>34</v>
      </c>
      <c r="C34" s="197"/>
      <c r="D34" s="197"/>
      <c r="E34" s="197"/>
      <c r="F34" s="197"/>
      <c r="G34" s="197"/>
      <c r="H34" s="198"/>
    </row>
    <row r="35" spans="1:8" s="8" customFormat="1" ht="15" customHeight="1" x14ac:dyDescent="0.3">
      <c r="A35" s="194"/>
      <c r="B35" s="199" t="s">
        <v>35</v>
      </c>
      <c r="C35" s="200"/>
      <c r="D35" s="201"/>
      <c r="E35" s="202" t="s">
        <v>27</v>
      </c>
      <c r="F35" s="203"/>
      <c r="G35" s="203"/>
      <c r="H35" s="204"/>
    </row>
    <row r="36" spans="1:8" s="8" customFormat="1" ht="15" customHeight="1" x14ac:dyDescent="0.3">
      <c r="A36" s="194"/>
      <c r="B36" s="205" t="s">
        <v>36</v>
      </c>
      <c r="C36" s="206"/>
      <c r="D36" s="207"/>
      <c r="E36" s="208"/>
      <c r="F36" s="209"/>
      <c r="G36" s="209"/>
      <c r="H36" s="210"/>
    </row>
    <row r="37" spans="1:8" s="8" customFormat="1" ht="15" customHeight="1" x14ac:dyDescent="0.3">
      <c r="A37" s="195"/>
      <c r="B37" s="211" t="s">
        <v>37</v>
      </c>
      <c r="C37" s="212"/>
      <c r="D37" s="213"/>
      <c r="E37" s="214"/>
      <c r="F37" s="215"/>
      <c r="G37" s="215"/>
      <c r="H37" s="216"/>
    </row>
    <row r="38" spans="1:8" s="8" customFormat="1" x14ac:dyDescent="0.3">
      <c r="A38" s="193">
        <v>4</v>
      </c>
      <c r="B38" s="196" t="s">
        <v>38</v>
      </c>
      <c r="C38" s="197"/>
      <c r="D38" s="197"/>
      <c r="E38" s="197"/>
      <c r="F38" s="197"/>
      <c r="G38" s="197"/>
      <c r="H38" s="198"/>
    </row>
    <row r="39" spans="1:8" s="8" customFormat="1" ht="15" customHeight="1" x14ac:dyDescent="0.3">
      <c r="A39" s="194"/>
      <c r="B39" s="199" t="s">
        <v>39</v>
      </c>
      <c r="C39" s="200"/>
      <c r="D39" s="201"/>
      <c r="E39" s="202" t="s">
        <v>27</v>
      </c>
      <c r="F39" s="203"/>
      <c r="G39" s="203"/>
      <c r="H39" s="204"/>
    </row>
    <row r="40" spans="1:8" s="8" customFormat="1" ht="15" customHeight="1" x14ac:dyDescent="0.3">
      <c r="A40" s="194"/>
      <c r="B40" s="205" t="s">
        <v>40</v>
      </c>
      <c r="C40" s="206"/>
      <c r="D40" s="207"/>
      <c r="E40" s="208"/>
      <c r="F40" s="209"/>
      <c r="G40" s="209"/>
      <c r="H40" s="210"/>
    </row>
    <row r="41" spans="1:8" s="8" customFormat="1" ht="15" customHeight="1" x14ac:dyDescent="0.3">
      <c r="A41" s="195"/>
      <c r="B41" s="211" t="s">
        <v>41</v>
      </c>
      <c r="C41" s="212"/>
      <c r="D41" s="213"/>
      <c r="E41" s="214"/>
      <c r="F41" s="215"/>
      <c r="G41" s="215"/>
      <c r="H41" s="216"/>
    </row>
    <row r="42" spans="1:8" s="8" customFormat="1" x14ac:dyDescent="0.3">
      <c r="A42" s="193">
        <v>5</v>
      </c>
      <c r="B42" s="196" t="s">
        <v>42</v>
      </c>
      <c r="C42" s="197"/>
      <c r="D42" s="197"/>
      <c r="E42" s="197"/>
      <c r="F42" s="197"/>
      <c r="G42" s="197"/>
      <c r="H42" s="198"/>
    </row>
    <row r="43" spans="1:8" s="8" customFormat="1" ht="15" customHeight="1" x14ac:dyDescent="0.3">
      <c r="A43" s="194"/>
      <c r="B43" s="199" t="s">
        <v>43</v>
      </c>
      <c r="C43" s="200"/>
      <c r="D43" s="201"/>
      <c r="E43" s="202" t="s">
        <v>27</v>
      </c>
      <c r="F43" s="203"/>
      <c r="G43" s="203"/>
      <c r="H43" s="204"/>
    </row>
    <row r="44" spans="1:8" s="8" customFormat="1" ht="15" customHeight="1" x14ac:dyDescent="0.3">
      <c r="A44" s="194"/>
      <c r="B44" s="205" t="s">
        <v>44</v>
      </c>
      <c r="C44" s="206"/>
      <c r="D44" s="207"/>
      <c r="E44" s="208"/>
      <c r="F44" s="209"/>
      <c r="G44" s="209"/>
      <c r="H44" s="210"/>
    </row>
    <row r="45" spans="1:8" s="8" customFormat="1" ht="15" customHeight="1" x14ac:dyDescent="0.3">
      <c r="A45" s="195"/>
      <c r="B45" s="211" t="s">
        <v>45</v>
      </c>
      <c r="C45" s="212"/>
      <c r="D45" s="213"/>
      <c r="E45" s="214"/>
      <c r="F45" s="215"/>
      <c r="G45" s="215"/>
      <c r="H45" s="216"/>
    </row>
    <row r="46" spans="1:8" s="8" customFormat="1" x14ac:dyDescent="0.3">
      <c r="A46" s="193">
        <v>6</v>
      </c>
      <c r="B46" s="196" t="s">
        <v>46</v>
      </c>
      <c r="C46" s="197"/>
      <c r="D46" s="197"/>
      <c r="E46" s="197"/>
      <c r="F46" s="197"/>
      <c r="G46" s="197"/>
      <c r="H46" s="198"/>
    </row>
    <row r="47" spans="1:8" s="8" customFormat="1" ht="15" customHeight="1" x14ac:dyDescent="0.3">
      <c r="A47" s="194"/>
      <c r="B47" s="199" t="s">
        <v>47</v>
      </c>
      <c r="C47" s="200"/>
      <c r="D47" s="201"/>
      <c r="E47" s="202" t="s">
        <v>27</v>
      </c>
      <c r="F47" s="203"/>
      <c r="G47" s="203"/>
      <c r="H47" s="204"/>
    </row>
    <row r="48" spans="1:8" s="8" customFormat="1" ht="15" customHeight="1" x14ac:dyDescent="0.3">
      <c r="A48" s="194"/>
      <c r="B48" s="205" t="s">
        <v>48</v>
      </c>
      <c r="C48" s="206"/>
      <c r="D48" s="207"/>
      <c r="E48" s="208"/>
      <c r="F48" s="209"/>
      <c r="G48" s="209"/>
      <c r="H48" s="210"/>
    </row>
    <row r="49" spans="1:8" s="8" customFormat="1" ht="15" customHeight="1" x14ac:dyDescent="0.3">
      <c r="A49" s="195"/>
      <c r="B49" s="211" t="s">
        <v>49</v>
      </c>
      <c r="C49" s="212"/>
      <c r="D49" s="213"/>
      <c r="E49" s="214"/>
      <c r="F49" s="215"/>
      <c r="G49" s="215"/>
      <c r="H49" s="216"/>
    </row>
    <row r="50" spans="1:8" s="8" customFormat="1" x14ac:dyDescent="0.3">
      <c r="A50" s="193">
        <v>7</v>
      </c>
      <c r="B50" s="196" t="s">
        <v>50</v>
      </c>
      <c r="C50" s="197"/>
      <c r="D50" s="197"/>
      <c r="E50" s="197"/>
      <c r="F50" s="197"/>
      <c r="G50" s="197"/>
      <c r="H50" s="198"/>
    </row>
    <row r="51" spans="1:8" s="8" customFormat="1" ht="15" customHeight="1" x14ac:dyDescent="0.3">
      <c r="A51" s="194"/>
      <c r="B51" s="199" t="s">
        <v>51</v>
      </c>
      <c r="C51" s="200"/>
      <c r="D51" s="201"/>
      <c r="E51" s="202" t="s">
        <v>27</v>
      </c>
      <c r="F51" s="203"/>
      <c r="G51" s="203"/>
      <c r="H51" s="204"/>
    </row>
    <row r="52" spans="1:8" s="8" customFormat="1" ht="15" customHeight="1" x14ac:dyDescent="0.3">
      <c r="A52" s="194"/>
      <c r="B52" s="205" t="s">
        <v>52</v>
      </c>
      <c r="C52" s="206"/>
      <c r="D52" s="207"/>
      <c r="E52" s="208"/>
      <c r="F52" s="209"/>
      <c r="G52" s="209"/>
      <c r="H52" s="210"/>
    </row>
    <row r="53" spans="1:8" s="8" customFormat="1" ht="15" customHeight="1" x14ac:dyDescent="0.3">
      <c r="A53" s="195"/>
      <c r="B53" s="211" t="s">
        <v>53</v>
      </c>
      <c r="C53" s="212"/>
      <c r="D53" s="213"/>
      <c r="E53" s="214"/>
      <c r="F53" s="215"/>
      <c r="G53" s="215"/>
      <c r="H53" s="216"/>
    </row>
    <row r="55" spans="1:8" x14ac:dyDescent="0.3">
      <c r="A55" s="170"/>
      <c r="B55" s="170"/>
      <c r="C55" s="170"/>
      <c r="D55" s="10"/>
      <c r="E55" s="170" t="s">
        <v>166</v>
      </c>
      <c r="F55" s="170"/>
      <c r="G55" s="170"/>
      <c r="H55" s="170"/>
    </row>
    <row r="56" spans="1:8" x14ac:dyDescent="0.3">
      <c r="A56" s="170" t="s">
        <v>55</v>
      </c>
      <c r="B56" s="170"/>
      <c r="C56" s="170"/>
      <c r="D56" s="10"/>
      <c r="E56" s="170" t="s">
        <v>56</v>
      </c>
      <c r="F56" s="170"/>
      <c r="G56" s="170"/>
      <c r="H56" s="170"/>
    </row>
    <row r="57" spans="1:8" x14ac:dyDescent="0.3">
      <c r="A57" s="170"/>
      <c r="B57" s="170"/>
      <c r="C57" s="170"/>
      <c r="D57" s="10"/>
      <c r="E57" s="170"/>
      <c r="F57" s="170"/>
      <c r="G57" s="170"/>
      <c r="H57" s="170"/>
    </row>
    <row r="58" spans="1:8" x14ac:dyDescent="0.3">
      <c r="A58" s="170"/>
      <c r="B58" s="170"/>
      <c r="C58" s="170"/>
      <c r="D58" s="10"/>
      <c r="E58" s="170"/>
      <c r="F58" s="170"/>
      <c r="G58" s="170"/>
      <c r="H58" s="170"/>
    </row>
    <row r="59" spans="1:8" x14ac:dyDescent="0.3">
      <c r="A59" s="170"/>
      <c r="B59" s="170"/>
      <c r="C59" s="170"/>
      <c r="D59" s="10"/>
      <c r="E59" s="170"/>
      <c r="F59" s="170"/>
      <c r="G59" s="170"/>
      <c r="H59" s="170"/>
    </row>
    <row r="60" spans="1:8" x14ac:dyDescent="0.3">
      <c r="A60" s="170" t="str">
        <f>DATA!E7</f>
        <v>NAMA</v>
      </c>
      <c r="B60" s="170"/>
      <c r="C60" s="170"/>
      <c r="D60" s="10"/>
      <c r="E60" s="170" t="str">
        <f>DATA!E13</f>
        <v>NAMA</v>
      </c>
      <c r="F60" s="170"/>
      <c r="G60" s="170"/>
      <c r="H60" s="170"/>
    </row>
    <row r="61" spans="1:8" x14ac:dyDescent="0.3">
      <c r="A61" s="170" t="str">
        <f>DATA!E8</f>
        <v>NIP</v>
      </c>
      <c r="B61" s="170"/>
      <c r="C61" s="170"/>
      <c r="D61" s="10"/>
      <c r="E61" s="170" t="str">
        <f>DATA!E14</f>
        <v>-</v>
      </c>
      <c r="F61" s="170"/>
      <c r="G61" s="170"/>
      <c r="H61" s="170"/>
    </row>
  </sheetData>
  <mergeCells count="117">
    <mergeCell ref="D22:E22"/>
    <mergeCell ref="B21:C21"/>
    <mergeCell ref="A59:C59"/>
    <mergeCell ref="E59:H59"/>
    <mergeCell ref="A60:C60"/>
    <mergeCell ref="E60:H60"/>
    <mergeCell ref="A61:C61"/>
    <mergeCell ref="E61:H61"/>
    <mergeCell ref="A56:C56"/>
    <mergeCell ref="E56:H56"/>
    <mergeCell ref="A57:C57"/>
    <mergeCell ref="E57:H57"/>
    <mergeCell ref="A58:C58"/>
    <mergeCell ref="E58:H58"/>
    <mergeCell ref="A50:A53"/>
    <mergeCell ref="B50:H50"/>
    <mergeCell ref="B51:D51"/>
    <mergeCell ref="E51:H51"/>
    <mergeCell ref="B52:D52"/>
    <mergeCell ref="E52:H52"/>
    <mergeCell ref="B53:D53"/>
    <mergeCell ref="E53:H53"/>
    <mergeCell ref="A46:A49"/>
    <mergeCell ref="B46:H46"/>
    <mergeCell ref="B47:D47"/>
    <mergeCell ref="E47:H47"/>
    <mergeCell ref="B48:D48"/>
    <mergeCell ref="E48:H48"/>
    <mergeCell ref="B49:D49"/>
    <mergeCell ref="E49:H49"/>
    <mergeCell ref="A42:A45"/>
    <mergeCell ref="B42:H42"/>
    <mergeCell ref="B43:D43"/>
    <mergeCell ref="E43:H43"/>
    <mergeCell ref="B44:D44"/>
    <mergeCell ref="E44:H44"/>
    <mergeCell ref="B45:D45"/>
    <mergeCell ref="E45:H45"/>
    <mergeCell ref="A38:A41"/>
    <mergeCell ref="B38:H38"/>
    <mergeCell ref="B39:D39"/>
    <mergeCell ref="E39:H39"/>
    <mergeCell ref="B40:D40"/>
    <mergeCell ref="E40:H40"/>
    <mergeCell ref="B41:D41"/>
    <mergeCell ref="E41:H41"/>
    <mergeCell ref="A30:A33"/>
    <mergeCell ref="B30:H30"/>
    <mergeCell ref="B31:D31"/>
    <mergeCell ref="E31:H31"/>
    <mergeCell ref="B32:D32"/>
    <mergeCell ref="E32:H32"/>
    <mergeCell ref="B33:D33"/>
    <mergeCell ref="E33:H33"/>
    <mergeCell ref="A34:A37"/>
    <mergeCell ref="B34:H34"/>
    <mergeCell ref="B35:D35"/>
    <mergeCell ref="E35:H35"/>
    <mergeCell ref="B36:D36"/>
    <mergeCell ref="E36:H36"/>
    <mergeCell ref="B37:D37"/>
    <mergeCell ref="E37:H37"/>
    <mergeCell ref="A23:H23"/>
    <mergeCell ref="B24:C24"/>
    <mergeCell ref="D24:E24"/>
    <mergeCell ref="F24:G24"/>
    <mergeCell ref="A25:H25"/>
    <mergeCell ref="A26:A29"/>
    <mergeCell ref="B26:H26"/>
    <mergeCell ref="B27:D27"/>
    <mergeCell ref="E27:H27"/>
    <mergeCell ref="B28:D28"/>
    <mergeCell ref="E28:H28"/>
    <mergeCell ref="B29:D29"/>
    <mergeCell ref="E29:H29"/>
    <mergeCell ref="B20:C20"/>
    <mergeCell ref="D20:E20"/>
    <mergeCell ref="F20:G20"/>
    <mergeCell ref="B14:C14"/>
    <mergeCell ref="D14:E14"/>
    <mergeCell ref="F14:G14"/>
    <mergeCell ref="A15:H15"/>
    <mergeCell ref="B16:C16"/>
    <mergeCell ref="D16:E16"/>
    <mergeCell ref="F16:G16"/>
    <mergeCell ref="D17:E17"/>
    <mergeCell ref="B17:C17"/>
    <mergeCell ref="B19:C19"/>
    <mergeCell ref="D18:E18"/>
    <mergeCell ref="D19:E19"/>
    <mergeCell ref="F17:G17"/>
    <mergeCell ref="F18:G18"/>
    <mergeCell ref="F19:G19"/>
    <mergeCell ref="A55:C55"/>
    <mergeCell ref="E55:H55"/>
    <mergeCell ref="B22:C22"/>
    <mergeCell ref="A1:H1"/>
    <mergeCell ref="A2:H2"/>
    <mergeCell ref="A3:H3"/>
    <mergeCell ref="E5:F5"/>
    <mergeCell ref="B6:D6"/>
    <mergeCell ref="F6:H6"/>
    <mergeCell ref="C10:D10"/>
    <mergeCell ref="G10:H10"/>
    <mergeCell ref="C11:D11"/>
    <mergeCell ref="G11:H11"/>
    <mergeCell ref="A12:H12"/>
    <mergeCell ref="B13:C13"/>
    <mergeCell ref="D13:E13"/>
    <mergeCell ref="F13:G13"/>
    <mergeCell ref="C7:D7"/>
    <mergeCell ref="G7:H7"/>
    <mergeCell ref="C8:D8"/>
    <mergeCell ref="G8:H8"/>
    <mergeCell ref="C9:D9"/>
    <mergeCell ref="G9:H9"/>
    <mergeCell ref="B18:C18"/>
  </mergeCells>
  <dataValidations count="1">
    <dataValidation type="list" allowBlank="1" showInputMessage="1" showErrorMessage="1" sqref="H24 H16:H22" xr:uid="{7B08FA91-67B5-4D01-90B8-BE721FBB3AE0}">
      <formula1>"Penerima Layanan, Proses Bisnis, Penguatan Internal, Anggaran,(Penerima Layanan/ Proses Bisnis/ Penguatan Internal/ Anggaran)"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FA50-5B65-4F93-9403-BD5970011205}">
  <sheetPr>
    <tabColor theme="0"/>
  </sheetPr>
  <dimension ref="A1:E21"/>
  <sheetViews>
    <sheetView zoomScale="146" zoomScaleNormal="146" workbookViewId="0">
      <selection activeCell="C5" sqref="C5"/>
    </sheetView>
  </sheetViews>
  <sheetFormatPr defaultRowHeight="14.4" x14ac:dyDescent="0.3"/>
  <cols>
    <col min="1" max="1" width="4.33203125" customWidth="1"/>
    <col min="2" max="2" width="41.109375" customWidth="1"/>
    <col min="3" max="3" width="45.44140625" customWidth="1"/>
  </cols>
  <sheetData>
    <row r="1" spans="1:5" x14ac:dyDescent="0.3">
      <c r="E1" s="1" t="s">
        <v>1</v>
      </c>
    </row>
    <row r="2" spans="1:5" x14ac:dyDescent="0.3">
      <c r="A2" s="170" t="s">
        <v>57</v>
      </c>
      <c r="B2" s="170"/>
      <c r="C2" s="170"/>
    </row>
    <row r="4" spans="1:5" x14ac:dyDescent="0.3">
      <c r="A4" s="9"/>
      <c r="B4" s="9"/>
      <c r="C4" s="9" t="s">
        <v>58</v>
      </c>
    </row>
    <row r="5" spans="1:5" x14ac:dyDescent="0.3">
      <c r="A5" s="218" t="str">
        <f>DATA!E3</f>
        <v>INSTANSI</v>
      </c>
      <c r="B5" s="218"/>
      <c r="C5" s="9" t="str">
        <f>DATA!E4</f>
        <v>1 Januari s.d. 31 Desember 2022</v>
      </c>
    </row>
    <row r="6" spans="1:5" x14ac:dyDescent="0.3">
      <c r="A6" s="217" t="s">
        <v>59</v>
      </c>
      <c r="B6" s="217"/>
      <c r="C6" s="217"/>
    </row>
    <row r="7" spans="1:5" x14ac:dyDescent="0.3">
      <c r="A7" s="3">
        <v>1</v>
      </c>
      <c r="B7" s="219" t="s">
        <v>60</v>
      </c>
      <c r="C7" s="219"/>
    </row>
    <row r="8" spans="1:5" x14ac:dyDescent="0.3">
      <c r="A8" s="3">
        <v>2</v>
      </c>
      <c r="B8" s="219" t="s">
        <v>60</v>
      </c>
      <c r="C8" s="219"/>
    </row>
    <row r="9" spans="1:5" x14ac:dyDescent="0.3">
      <c r="A9" s="217" t="s">
        <v>61</v>
      </c>
      <c r="B9" s="217"/>
      <c r="C9" s="217"/>
    </row>
    <row r="10" spans="1:5" ht="30" customHeight="1" x14ac:dyDescent="0.3">
      <c r="A10" s="3">
        <v>1</v>
      </c>
      <c r="B10" s="220" t="s">
        <v>62</v>
      </c>
      <c r="C10" s="221"/>
    </row>
    <row r="11" spans="1:5" ht="30" customHeight="1" x14ac:dyDescent="0.3">
      <c r="A11" s="3">
        <v>2</v>
      </c>
      <c r="B11" s="220" t="s">
        <v>62</v>
      </c>
      <c r="C11" s="221"/>
    </row>
    <row r="12" spans="1:5" x14ac:dyDescent="0.3">
      <c r="A12" s="217" t="s">
        <v>63</v>
      </c>
      <c r="B12" s="217"/>
      <c r="C12" s="217"/>
    </row>
    <row r="13" spans="1:5" x14ac:dyDescent="0.3">
      <c r="A13" s="3">
        <v>1</v>
      </c>
      <c r="B13" s="219" t="s">
        <v>122</v>
      </c>
      <c r="C13" s="219"/>
    </row>
    <row r="14" spans="1:5" x14ac:dyDescent="0.3">
      <c r="A14" s="3">
        <v>2</v>
      </c>
      <c r="B14" s="219" t="s">
        <v>64</v>
      </c>
      <c r="C14" s="219"/>
    </row>
    <row r="16" spans="1:5" x14ac:dyDescent="0.3">
      <c r="A16" s="12"/>
      <c r="B16" s="12"/>
      <c r="C16" s="12" t="s">
        <v>54</v>
      </c>
    </row>
    <row r="17" spans="1:3" x14ac:dyDescent="0.3">
      <c r="A17" s="12"/>
      <c r="B17" s="12" t="s">
        <v>65</v>
      </c>
      <c r="C17" s="12" t="s">
        <v>56</v>
      </c>
    </row>
    <row r="18" spans="1:3" x14ac:dyDescent="0.3">
      <c r="A18" s="12"/>
      <c r="B18" s="12"/>
      <c r="C18" s="12"/>
    </row>
    <row r="19" spans="1:3" x14ac:dyDescent="0.3">
      <c r="A19" s="12"/>
      <c r="B19" s="12"/>
      <c r="C19" s="12"/>
    </row>
    <row r="20" spans="1:3" x14ac:dyDescent="0.3">
      <c r="A20" s="12"/>
      <c r="B20" s="12" t="str">
        <f>DATA!E7</f>
        <v>NAMA</v>
      </c>
      <c r="C20" s="12" t="str">
        <f>DATA!E13</f>
        <v>NAMA</v>
      </c>
    </row>
    <row r="21" spans="1:3" x14ac:dyDescent="0.3">
      <c r="A21" s="12"/>
      <c r="B21" s="12" t="str">
        <f>DATA!E8</f>
        <v>NIP</v>
      </c>
      <c r="C21" s="12" t="str">
        <f>DATA!E14</f>
        <v>-</v>
      </c>
    </row>
  </sheetData>
  <mergeCells count="11">
    <mergeCell ref="B10:C10"/>
    <mergeCell ref="B11:C11"/>
    <mergeCell ref="A12:C12"/>
    <mergeCell ref="B13:C13"/>
    <mergeCell ref="B14:C14"/>
    <mergeCell ref="A9:C9"/>
    <mergeCell ref="A2:C2"/>
    <mergeCell ref="A5:B5"/>
    <mergeCell ref="A6:C6"/>
    <mergeCell ref="B7:C7"/>
    <mergeCell ref="B8:C8"/>
  </mergeCells>
  <hyperlinks>
    <hyperlink ref="E1" location="MENU!A1" display="MENU" xr:uid="{B7FE2930-A7D7-4B5E-B3E4-75123706EB3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D3271-5D99-42E5-B7F5-D4C9BDB22E3F}">
  <sheetPr>
    <tabColor theme="0"/>
  </sheetPr>
  <dimension ref="A1:H1013"/>
  <sheetViews>
    <sheetView workbookViewId="0">
      <selection activeCell="D5" sqref="D5"/>
    </sheetView>
  </sheetViews>
  <sheetFormatPr defaultColWidth="14.44140625" defaultRowHeight="14.4" x14ac:dyDescent="0.3"/>
  <cols>
    <col min="1" max="1" width="4.109375" customWidth="1"/>
    <col min="2" max="2" width="25.44140625" customWidth="1"/>
    <col min="3" max="3" width="49.44140625" customWidth="1"/>
    <col min="4" max="4" width="4.109375" customWidth="1"/>
    <col min="5" max="5" width="25.44140625" customWidth="1"/>
    <col min="6" max="6" width="52.109375" customWidth="1"/>
    <col min="7" max="26" width="8.5546875" customWidth="1"/>
  </cols>
  <sheetData>
    <row r="1" spans="1:8" x14ac:dyDescent="0.3">
      <c r="H1" s="72" t="s">
        <v>1</v>
      </c>
    </row>
    <row r="2" spans="1:8" x14ac:dyDescent="0.3">
      <c r="A2" s="170" t="s">
        <v>138</v>
      </c>
      <c r="B2" s="222"/>
      <c r="C2" s="222"/>
      <c r="D2" s="222"/>
      <c r="E2" s="222"/>
      <c r="F2" s="222"/>
    </row>
    <row r="3" spans="1:8" x14ac:dyDescent="0.3">
      <c r="A3" s="10"/>
      <c r="B3" s="10"/>
      <c r="C3" s="10"/>
      <c r="D3" s="10"/>
      <c r="E3" s="10"/>
      <c r="F3" s="10"/>
    </row>
    <row r="4" spans="1:8" x14ac:dyDescent="0.3">
      <c r="A4" s="9"/>
      <c r="B4" s="9"/>
      <c r="C4" s="9"/>
      <c r="D4" s="9" t="s">
        <v>58</v>
      </c>
      <c r="E4" s="9"/>
      <c r="F4" s="9"/>
    </row>
    <row r="5" spans="1:8" x14ac:dyDescent="0.3">
      <c r="A5" s="73"/>
      <c r="B5" s="74" t="str">
        <f>DATA!E3</f>
        <v>INSTANSI</v>
      </c>
      <c r="C5" s="9"/>
      <c r="D5" s="9" t="str">
        <f>DATA!E4</f>
        <v>1 Januari s.d. 31 Desember 2022</v>
      </c>
      <c r="E5" s="9"/>
      <c r="F5" s="9"/>
    </row>
    <row r="6" spans="1:8" x14ac:dyDescent="0.3">
      <c r="A6" s="75" t="s">
        <v>3</v>
      </c>
      <c r="B6" s="76"/>
      <c r="C6" s="77" t="s">
        <v>4</v>
      </c>
      <c r="D6" s="78" t="s">
        <v>3</v>
      </c>
      <c r="E6" s="252" t="s">
        <v>5</v>
      </c>
      <c r="F6" s="234"/>
    </row>
    <row r="7" spans="1:8" x14ac:dyDescent="0.3">
      <c r="A7" s="79">
        <v>1</v>
      </c>
      <c r="B7" s="80" t="s">
        <v>6</v>
      </c>
      <c r="C7" s="81" t="str">
        <f>DATA!E7</f>
        <v>NAMA</v>
      </c>
      <c r="D7" s="82">
        <v>1</v>
      </c>
      <c r="E7" s="83" t="s">
        <v>6</v>
      </c>
      <c r="F7" s="84" t="str">
        <f>DATA!E13</f>
        <v>NAMA</v>
      </c>
    </row>
    <row r="8" spans="1:8" x14ac:dyDescent="0.3">
      <c r="A8" s="79">
        <v>2</v>
      </c>
      <c r="B8" s="80" t="s">
        <v>7</v>
      </c>
      <c r="C8" s="81" t="str">
        <f>DATA!E8</f>
        <v>NIP</v>
      </c>
      <c r="D8" s="82">
        <v>2</v>
      </c>
      <c r="E8" s="83" t="s">
        <v>7</v>
      </c>
      <c r="F8" s="84" t="str">
        <f>DATA!E14</f>
        <v>-</v>
      </c>
    </row>
    <row r="9" spans="1:8" x14ac:dyDescent="0.3">
      <c r="A9" s="79">
        <v>3</v>
      </c>
      <c r="B9" s="80" t="s">
        <v>8</v>
      </c>
      <c r="C9" s="81" t="str">
        <f>DATA!E9</f>
        <v>GOLONGAN</v>
      </c>
      <c r="D9" s="82">
        <v>3</v>
      </c>
      <c r="E9" s="83" t="s">
        <v>8</v>
      </c>
      <c r="F9" s="84" t="str">
        <f>DATA!E15</f>
        <v>-</v>
      </c>
    </row>
    <row r="10" spans="1:8" x14ac:dyDescent="0.3">
      <c r="A10" s="79">
        <v>4</v>
      </c>
      <c r="B10" s="80" t="s">
        <v>9</v>
      </c>
      <c r="C10" s="81" t="str">
        <f>DATA!E10</f>
        <v>JABATAN</v>
      </c>
      <c r="D10" s="82">
        <v>4</v>
      </c>
      <c r="E10" s="83" t="s">
        <v>9</v>
      </c>
      <c r="F10" s="84" t="str">
        <f>DATA!E16</f>
        <v>BUPATI BANYUMAS</v>
      </c>
    </row>
    <row r="11" spans="1:8" x14ac:dyDescent="0.3">
      <c r="A11" s="79">
        <v>5</v>
      </c>
      <c r="B11" s="80" t="s">
        <v>10</v>
      </c>
      <c r="C11" s="81" t="str">
        <f>DATA!E11</f>
        <v>UNIT KERJA</v>
      </c>
      <c r="D11" s="82">
        <v>5</v>
      </c>
      <c r="E11" s="83" t="s">
        <v>10</v>
      </c>
      <c r="F11" s="84" t="str">
        <f>DATA!E17</f>
        <v>PEMERINTAH KABUPATEN BANYUMAS</v>
      </c>
    </row>
    <row r="12" spans="1:8" x14ac:dyDescent="0.3">
      <c r="A12" s="253" t="s">
        <v>11</v>
      </c>
      <c r="B12" s="233"/>
      <c r="C12" s="233"/>
      <c r="D12" s="233"/>
      <c r="E12" s="233"/>
      <c r="F12" s="234"/>
    </row>
    <row r="13" spans="1:8" ht="14.4" customHeight="1" x14ac:dyDescent="0.3">
      <c r="A13" s="223">
        <v>1</v>
      </c>
      <c r="B13" s="226">
        <f>'SKP JPT'!B16:C16</f>
        <v>0</v>
      </c>
      <c r="C13" s="227"/>
      <c r="D13" s="232" t="s">
        <v>139</v>
      </c>
      <c r="E13" s="233"/>
      <c r="F13" s="234"/>
    </row>
    <row r="14" spans="1:8" ht="13.35" customHeight="1" x14ac:dyDescent="0.3">
      <c r="A14" s="224"/>
      <c r="B14" s="228"/>
      <c r="C14" s="229"/>
      <c r="D14" s="85">
        <v>1</v>
      </c>
      <c r="E14" s="235"/>
      <c r="F14" s="236"/>
    </row>
    <row r="15" spans="1:8" ht="25.65" customHeight="1" x14ac:dyDescent="0.3">
      <c r="A15" s="224"/>
      <c r="B15" s="228"/>
      <c r="C15" s="229"/>
      <c r="D15" s="85">
        <v>2</v>
      </c>
      <c r="E15" s="235"/>
      <c r="F15" s="236"/>
    </row>
    <row r="16" spans="1:8" x14ac:dyDescent="0.3">
      <c r="A16" s="224"/>
      <c r="B16" s="228"/>
      <c r="C16" s="229"/>
      <c r="D16" s="85">
        <v>3</v>
      </c>
      <c r="E16" s="86"/>
      <c r="F16" s="87"/>
    </row>
    <row r="17" spans="1:6" x14ac:dyDescent="0.3">
      <c r="A17" s="224"/>
      <c r="B17" s="228"/>
      <c r="C17" s="229"/>
      <c r="D17" s="85">
        <v>4</v>
      </c>
      <c r="E17" s="86"/>
      <c r="F17" s="87"/>
    </row>
    <row r="18" spans="1:6" x14ac:dyDescent="0.3">
      <c r="A18" s="224"/>
      <c r="B18" s="228"/>
      <c r="C18" s="229"/>
      <c r="D18" s="85">
        <v>5</v>
      </c>
      <c r="E18" s="235"/>
      <c r="F18" s="236"/>
    </row>
    <row r="19" spans="1:6" x14ac:dyDescent="0.3">
      <c r="A19" s="224"/>
      <c r="B19" s="228"/>
      <c r="C19" s="229"/>
      <c r="D19" s="85">
        <v>6</v>
      </c>
      <c r="E19" s="86"/>
      <c r="F19" s="87"/>
    </row>
    <row r="20" spans="1:6" x14ac:dyDescent="0.3">
      <c r="A20" s="225"/>
      <c r="B20" s="230"/>
      <c r="C20" s="231"/>
      <c r="D20" s="85">
        <v>7</v>
      </c>
      <c r="E20" s="86"/>
      <c r="F20" s="87"/>
    </row>
    <row r="21" spans="1:6" ht="14.4" customHeight="1" x14ac:dyDescent="0.3">
      <c r="A21" s="223">
        <v>2</v>
      </c>
      <c r="B21" s="226"/>
      <c r="C21" s="227"/>
      <c r="D21" s="232" t="s">
        <v>139</v>
      </c>
      <c r="E21" s="233"/>
      <c r="F21" s="234"/>
    </row>
    <row r="22" spans="1:6" x14ac:dyDescent="0.3">
      <c r="A22" s="224"/>
      <c r="B22" s="228"/>
      <c r="C22" s="229"/>
      <c r="D22" s="85">
        <v>1</v>
      </c>
      <c r="E22" s="235"/>
      <c r="F22" s="236"/>
    </row>
    <row r="23" spans="1:6" x14ac:dyDescent="0.3">
      <c r="A23" s="224"/>
      <c r="B23" s="228"/>
      <c r="C23" s="229"/>
      <c r="D23" s="85">
        <v>2</v>
      </c>
      <c r="E23" s="235"/>
      <c r="F23" s="236"/>
    </row>
    <row r="24" spans="1:6" x14ac:dyDescent="0.3">
      <c r="A24" s="224"/>
      <c r="B24" s="228"/>
      <c r="C24" s="229"/>
      <c r="D24" s="85">
        <v>3</v>
      </c>
      <c r="E24" s="86"/>
      <c r="F24" s="87"/>
    </row>
    <row r="25" spans="1:6" x14ac:dyDescent="0.3">
      <c r="A25" s="225"/>
      <c r="B25" s="230"/>
      <c r="C25" s="231"/>
      <c r="D25" s="85">
        <v>4</v>
      </c>
      <c r="E25" s="86"/>
      <c r="F25" s="87"/>
    </row>
    <row r="26" spans="1:6" ht="14.4" customHeight="1" x14ac:dyDescent="0.3">
      <c r="A26" s="223">
        <v>3</v>
      </c>
      <c r="B26" s="226"/>
      <c r="C26" s="227"/>
      <c r="D26" s="232" t="s">
        <v>139</v>
      </c>
      <c r="E26" s="233"/>
      <c r="F26" s="234"/>
    </row>
    <row r="27" spans="1:6" x14ac:dyDescent="0.3">
      <c r="A27" s="224"/>
      <c r="B27" s="228"/>
      <c r="C27" s="229"/>
      <c r="D27" s="85">
        <v>1</v>
      </c>
      <c r="E27" s="235"/>
      <c r="F27" s="236"/>
    </row>
    <row r="28" spans="1:6" ht="15.75" customHeight="1" x14ac:dyDescent="0.3">
      <c r="A28" s="224"/>
      <c r="B28" s="228"/>
      <c r="C28" s="229"/>
      <c r="D28" s="85">
        <v>2</v>
      </c>
      <c r="E28" s="235"/>
      <c r="F28" s="236"/>
    </row>
    <row r="29" spans="1:6" ht="15.75" customHeight="1" x14ac:dyDescent="0.3">
      <c r="A29" s="237"/>
      <c r="B29" s="238"/>
      <c r="C29" s="239"/>
      <c r="D29" s="88">
        <v>3</v>
      </c>
      <c r="E29" s="89"/>
      <c r="F29" s="90"/>
    </row>
    <row r="30" spans="1:6" ht="15.75" customHeight="1" x14ac:dyDescent="0.3">
      <c r="A30" s="240">
        <v>4</v>
      </c>
      <c r="B30" s="243"/>
      <c r="C30" s="244"/>
      <c r="D30" s="249" t="s">
        <v>139</v>
      </c>
      <c r="E30" s="250"/>
      <c r="F30" s="250"/>
    </row>
    <row r="31" spans="1:6" ht="15.75" customHeight="1" x14ac:dyDescent="0.3">
      <c r="A31" s="241"/>
      <c r="B31" s="245"/>
      <c r="C31" s="246"/>
      <c r="D31" s="5">
        <v>1</v>
      </c>
      <c r="E31" s="249"/>
      <c r="F31" s="251"/>
    </row>
    <row r="32" spans="1:6" ht="15.75" customHeight="1" x14ac:dyDescent="0.3">
      <c r="A32" s="241"/>
      <c r="B32" s="245"/>
      <c r="C32" s="246"/>
      <c r="D32" s="5">
        <v>2</v>
      </c>
      <c r="E32" s="249"/>
      <c r="F32" s="251"/>
    </row>
    <row r="33" spans="1:6" ht="15.75" customHeight="1" x14ac:dyDescent="0.3">
      <c r="A33" s="241"/>
      <c r="B33" s="245"/>
      <c r="C33" s="246"/>
      <c r="D33" s="5">
        <v>3</v>
      </c>
      <c r="E33" s="91"/>
      <c r="F33" s="92"/>
    </row>
    <row r="34" spans="1:6" ht="15.75" customHeight="1" x14ac:dyDescent="0.3">
      <c r="A34" s="242"/>
      <c r="B34" s="247"/>
      <c r="C34" s="248"/>
      <c r="D34" s="5">
        <v>4</v>
      </c>
      <c r="E34" s="91"/>
      <c r="F34" s="92"/>
    </row>
    <row r="35" spans="1:6" ht="15.75" customHeight="1" x14ac:dyDescent="0.3"/>
    <row r="36" spans="1:6" ht="15.75" customHeight="1" x14ac:dyDescent="0.3">
      <c r="A36" s="9"/>
      <c r="B36" s="9"/>
      <c r="C36" s="9"/>
      <c r="D36" s="170" t="str">
        <f>'Lampiran SKP'!C16</f>
        <v>(tempat, tanggal, bulan, tahun)</v>
      </c>
      <c r="E36" s="222"/>
      <c r="F36" s="222"/>
    </row>
    <row r="37" spans="1:6" ht="15.75" customHeight="1" x14ac:dyDescent="0.3">
      <c r="A37" s="170"/>
      <c r="B37" s="222"/>
      <c r="C37" s="222"/>
      <c r="D37" s="170" t="s">
        <v>56</v>
      </c>
      <c r="E37" s="222"/>
      <c r="F37" s="222"/>
    </row>
    <row r="38" spans="1:6" ht="15.75" customHeight="1" x14ac:dyDescent="0.3">
      <c r="A38" s="170"/>
      <c r="B38" s="222"/>
      <c r="C38" s="222"/>
      <c r="D38" s="170"/>
      <c r="E38" s="222"/>
      <c r="F38" s="222"/>
    </row>
    <row r="39" spans="1:6" ht="15.75" customHeight="1" x14ac:dyDescent="0.3">
      <c r="A39" s="170"/>
      <c r="B39" s="222"/>
      <c r="C39" s="222"/>
      <c r="D39" s="170"/>
      <c r="E39" s="222"/>
      <c r="F39" s="222"/>
    </row>
    <row r="40" spans="1:6" ht="15.75" customHeight="1" x14ac:dyDescent="0.3">
      <c r="A40" s="170"/>
      <c r="B40" s="222"/>
      <c r="C40" s="222"/>
      <c r="D40" s="170"/>
      <c r="E40" s="222"/>
      <c r="F40" s="222"/>
    </row>
    <row r="41" spans="1:6" ht="15.75" customHeight="1" x14ac:dyDescent="0.3">
      <c r="A41" s="170"/>
      <c r="B41" s="222"/>
      <c r="C41" s="222"/>
      <c r="D41" s="170" t="str">
        <f>DATA!E13</f>
        <v>NAMA</v>
      </c>
      <c r="E41" s="222"/>
      <c r="F41" s="222"/>
    </row>
    <row r="42" spans="1:6" ht="15.75" customHeight="1" x14ac:dyDescent="0.3">
      <c r="A42" s="170"/>
      <c r="B42" s="222"/>
      <c r="C42" s="222"/>
      <c r="D42" s="170" t="str">
        <f>DATA!E14</f>
        <v>-</v>
      </c>
      <c r="E42" s="222"/>
      <c r="F42" s="222"/>
    </row>
    <row r="43" spans="1:6" ht="15.75" customHeight="1" x14ac:dyDescent="0.3"/>
    <row r="44" spans="1:6" ht="15.75" customHeight="1" x14ac:dyDescent="0.3"/>
    <row r="45" spans="1:6" ht="15.75" customHeight="1" x14ac:dyDescent="0.3"/>
    <row r="46" spans="1:6" ht="15.75" customHeight="1" x14ac:dyDescent="0.3"/>
    <row r="47" spans="1:6" ht="15.75" customHeight="1" x14ac:dyDescent="0.3"/>
    <row r="48" spans="1:6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  <row r="1001" customFormat="1" ht="15.75" customHeight="1" x14ac:dyDescent="0.3"/>
    <row r="1002" customFormat="1" ht="15.75" customHeight="1" x14ac:dyDescent="0.3"/>
    <row r="1003" customFormat="1" ht="15.75" customHeight="1" x14ac:dyDescent="0.3"/>
    <row r="1004" customFormat="1" ht="15.75" customHeight="1" x14ac:dyDescent="0.3"/>
    <row r="1005" customFormat="1" ht="15.75" customHeight="1" x14ac:dyDescent="0.3"/>
    <row r="1006" customFormat="1" ht="15.75" customHeight="1" x14ac:dyDescent="0.3"/>
    <row r="1007" customFormat="1" ht="15.75" customHeight="1" x14ac:dyDescent="0.3"/>
    <row r="1008" customFormat="1" ht="15.75" customHeight="1" x14ac:dyDescent="0.3"/>
    <row r="1009" customFormat="1" ht="15.75" customHeight="1" x14ac:dyDescent="0.3"/>
    <row r="1010" customFormat="1" ht="15.75" customHeight="1" x14ac:dyDescent="0.3"/>
    <row r="1011" customFormat="1" ht="15.75" customHeight="1" x14ac:dyDescent="0.3"/>
    <row r="1012" customFormat="1" ht="15.75" customHeight="1" x14ac:dyDescent="0.3"/>
    <row r="1013" customFormat="1" ht="15.75" customHeight="1" x14ac:dyDescent="0.3"/>
  </sheetData>
  <mergeCells count="37">
    <mergeCell ref="A2:F2"/>
    <mergeCell ref="E6:F6"/>
    <mergeCell ref="A12:F12"/>
    <mergeCell ref="A13:A20"/>
    <mergeCell ref="B13:C20"/>
    <mergeCell ref="D13:F13"/>
    <mergeCell ref="E14:F14"/>
    <mergeCell ref="E15:F15"/>
    <mergeCell ref="E18:F18"/>
    <mergeCell ref="D36:F36"/>
    <mergeCell ref="A21:A25"/>
    <mergeCell ref="B21:C25"/>
    <mergeCell ref="D21:F21"/>
    <mergeCell ref="E22:F22"/>
    <mergeCell ref="E23:F23"/>
    <mergeCell ref="A26:A29"/>
    <mergeCell ref="B26:C29"/>
    <mergeCell ref="D26:F26"/>
    <mergeCell ref="E27:F27"/>
    <mergeCell ref="E28:F28"/>
    <mergeCell ref="A30:A34"/>
    <mergeCell ref="B30:C34"/>
    <mergeCell ref="D30:F30"/>
    <mergeCell ref="E31:F31"/>
    <mergeCell ref="E32:F32"/>
    <mergeCell ref="A37:C37"/>
    <mergeCell ref="D37:F37"/>
    <mergeCell ref="A38:C38"/>
    <mergeCell ref="D38:F38"/>
    <mergeCell ref="A39:C39"/>
    <mergeCell ref="D39:F39"/>
    <mergeCell ref="A40:C40"/>
    <mergeCell ref="D40:F40"/>
    <mergeCell ref="A41:C41"/>
    <mergeCell ref="D41:F41"/>
    <mergeCell ref="A42:C42"/>
    <mergeCell ref="D42:F42"/>
  </mergeCells>
  <hyperlinks>
    <hyperlink ref="H1" location="MENU!A1" display="MENU" xr:uid="{31A8EC5D-AC3E-4C63-8AAD-48887BF4786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1E74B-CD90-4D59-83F5-C06631B9DD63}">
  <sheetPr>
    <tabColor theme="0"/>
  </sheetPr>
  <dimension ref="A1:Z1010"/>
  <sheetViews>
    <sheetView zoomScale="129" zoomScaleNormal="129" workbookViewId="0">
      <selection activeCell="F5" sqref="F5"/>
    </sheetView>
  </sheetViews>
  <sheetFormatPr defaultColWidth="14.44140625" defaultRowHeight="14.4" x14ac:dyDescent="0.3"/>
  <cols>
    <col min="1" max="1" width="4.44140625" customWidth="1"/>
    <col min="2" max="2" width="16.5546875" customWidth="1"/>
    <col min="3" max="3" width="28.5546875" customWidth="1"/>
    <col min="4" max="4" width="4.44140625" customWidth="1"/>
    <col min="5" max="5" width="17.109375" customWidth="1"/>
    <col min="6" max="6" width="4.44140625" customWidth="1"/>
    <col min="7" max="7" width="16.5546875" customWidth="1"/>
    <col min="8" max="8" width="4.44140625" customWidth="1"/>
    <col min="9" max="9" width="47.109375" customWidth="1"/>
    <col min="10" max="26" width="8.5546875" customWidth="1"/>
  </cols>
  <sheetData>
    <row r="1" spans="1:26" x14ac:dyDescent="0.3">
      <c r="D1" s="93"/>
      <c r="H1" s="93"/>
      <c r="K1" s="72" t="s">
        <v>1</v>
      </c>
    </row>
    <row r="2" spans="1:26" x14ac:dyDescent="0.3">
      <c r="A2" s="170" t="s">
        <v>168</v>
      </c>
      <c r="B2" s="222"/>
      <c r="C2" s="222"/>
      <c r="D2" s="222"/>
      <c r="E2" s="222"/>
      <c r="F2" s="222"/>
      <c r="G2" s="222"/>
      <c r="H2" s="222"/>
      <c r="I2" s="222"/>
    </row>
    <row r="3" spans="1:26" x14ac:dyDescent="0.3">
      <c r="A3" s="10"/>
      <c r="B3" s="10"/>
      <c r="C3" s="10"/>
      <c r="D3" s="12"/>
      <c r="E3" s="10"/>
      <c r="F3" s="10"/>
      <c r="G3" s="10"/>
      <c r="H3" s="12"/>
      <c r="I3" s="10"/>
    </row>
    <row r="4" spans="1:26" x14ac:dyDescent="0.3">
      <c r="A4" s="9"/>
      <c r="B4" s="9"/>
      <c r="C4" s="9"/>
      <c r="D4" s="12"/>
      <c r="E4" s="9"/>
      <c r="F4" s="9" t="s">
        <v>58</v>
      </c>
      <c r="G4" s="9"/>
      <c r="H4" s="12"/>
      <c r="I4" s="9"/>
    </row>
    <row r="5" spans="1:26" x14ac:dyDescent="0.3">
      <c r="A5" s="73" t="str">
        <f>DATA!E3</f>
        <v>INSTANSI</v>
      </c>
      <c r="B5" s="74"/>
      <c r="C5" s="9"/>
      <c r="D5" s="12"/>
      <c r="E5" s="9"/>
      <c r="F5" s="9" t="str">
        <f>DATA!E4</f>
        <v>1 Januari s.d. 31 Desember 2022</v>
      </c>
      <c r="G5" s="9"/>
      <c r="H5" s="12"/>
      <c r="I5" s="9"/>
    </row>
    <row r="6" spans="1:26" x14ac:dyDescent="0.3">
      <c r="A6" s="75" t="s">
        <v>3</v>
      </c>
      <c r="B6" s="76"/>
      <c r="C6" s="268" t="s">
        <v>4</v>
      </c>
      <c r="D6" s="233"/>
      <c r="E6" s="234"/>
      <c r="F6" s="78" t="s">
        <v>3</v>
      </c>
      <c r="G6" s="252" t="s">
        <v>5</v>
      </c>
      <c r="H6" s="233"/>
      <c r="I6" s="234"/>
    </row>
    <row r="7" spans="1:26" x14ac:dyDescent="0.3">
      <c r="A7" s="94">
        <v>1</v>
      </c>
      <c r="B7" s="95" t="s">
        <v>6</v>
      </c>
      <c r="C7" s="267" t="str">
        <f>DATA!E7</f>
        <v>NAMA</v>
      </c>
      <c r="D7" s="233"/>
      <c r="E7" s="234"/>
      <c r="F7" s="96">
        <v>1</v>
      </c>
      <c r="G7" s="97" t="s">
        <v>6</v>
      </c>
      <c r="H7" s="267" t="str">
        <f>DATA!E13</f>
        <v>NAMA</v>
      </c>
      <c r="I7" s="234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</row>
    <row r="8" spans="1:26" ht="14.4" customHeight="1" x14ac:dyDescent="0.3">
      <c r="A8" s="94">
        <v>2</v>
      </c>
      <c r="B8" s="95" t="s">
        <v>7</v>
      </c>
      <c r="C8" s="267" t="str">
        <f>DATA!E8</f>
        <v>NIP</v>
      </c>
      <c r="D8" s="233"/>
      <c r="E8" s="234"/>
      <c r="F8" s="96">
        <v>2</v>
      </c>
      <c r="G8" s="97" t="s">
        <v>7</v>
      </c>
      <c r="H8" s="267" t="str">
        <f>DATA!E14</f>
        <v>-</v>
      </c>
      <c r="I8" s="234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</row>
    <row r="9" spans="1:26" ht="28.35" customHeight="1" x14ac:dyDescent="0.3">
      <c r="A9" s="94">
        <v>3</v>
      </c>
      <c r="B9" s="95" t="s">
        <v>8</v>
      </c>
      <c r="C9" s="267" t="str">
        <f>DATA!E9</f>
        <v>GOLONGAN</v>
      </c>
      <c r="D9" s="233"/>
      <c r="E9" s="234"/>
      <c r="F9" s="96">
        <v>3</v>
      </c>
      <c r="G9" s="97" t="s">
        <v>8</v>
      </c>
      <c r="H9" s="267" t="str">
        <f>DATA!E15</f>
        <v>-</v>
      </c>
      <c r="I9" s="234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</row>
    <row r="10" spans="1:26" ht="14.4" customHeight="1" x14ac:dyDescent="0.3">
      <c r="A10" s="94">
        <v>4</v>
      </c>
      <c r="B10" s="95" t="s">
        <v>9</v>
      </c>
      <c r="C10" s="267" t="str">
        <f>DATA!E10</f>
        <v>JABATAN</v>
      </c>
      <c r="D10" s="233"/>
      <c r="E10" s="234"/>
      <c r="F10" s="96">
        <v>4</v>
      </c>
      <c r="G10" s="97" t="s">
        <v>9</v>
      </c>
      <c r="H10" s="267" t="str">
        <f>DATA!E16</f>
        <v>BUPATI BANYUMAS</v>
      </c>
      <c r="I10" s="234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</row>
    <row r="11" spans="1:26" ht="14.4" customHeight="1" x14ac:dyDescent="0.3">
      <c r="A11" s="94">
        <v>5</v>
      </c>
      <c r="B11" s="95" t="s">
        <v>10</v>
      </c>
      <c r="C11" s="267" t="str">
        <f>DATA!E11</f>
        <v>UNIT KERJA</v>
      </c>
      <c r="D11" s="233"/>
      <c r="E11" s="234"/>
      <c r="F11" s="96">
        <v>5</v>
      </c>
      <c r="G11" s="97" t="s">
        <v>10</v>
      </c>
      <c r="H11" s="267" t="str">
        <f>DATA!E17</f>
        <v>PEMERINTAH KABUPATEN BANYUMAS</v>
      </c>
      <c r="I11" s="234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</row>
    <row r="12" spans="1:26" x14ac:dyDescent="0.3">
      <c r="A12" s="266" t="s">
        <v>11</v>
      </c>
      <c r="B12" s="233"/>
      <c r="C12" s="233"/>
      <c r="D12" s="233"/>
      <c r="E12" s="233"/>
      <c r="F12" s="233"/>
      <c r="G12" s="233"/>
      <c r="H12" s="233"/>
      <c r="I12" s="234"/>
    </row>
    <row r="13" spans="1:26" x14ac:dyDescent="0.3">
      <c r="A13" s="263">
        <v>1</v>
      </c>
      <c r="B13" s="226">
        <f>'Rencana Aksi'!B13:C20</f>
        <v>0</v>
      </c>
      <c r="C13" s="227"/>
      <c r="D13" s="232" t="s">
        <v>139</v>
      </c>
      <c r="E13" s="233"/>
      <c r="F13" s="233"/>
      <c r="G13" s="234"/>
      <c r="H13" s="254" t="s">
        <v>140</v>
      </c>
      <c r="I13" s="234"/>
    </row>
    <row r="14" spans="1:26" ht="28.65" customHeight="1" x14ac:dyDescent="0.3">
      <c r="A14" s="264"/>
      <c r="B14" s="228"/>
      <c r="C14" s="229"/>
      <c r="D14" s="85">
        <v>1</v>
      </c>
      <c r="E14" s="255">
        <f>'Rencana Aksi'!E14:F14</f>
        <v>0</v>
      </c>
      <c r="F14" s="256"/>
      <c r="G14" s="257"/>
      <c r="H14" s="85">
        <v>1</v>
      </c>
      <c r="I14" s="99"/>
    </row>
    <row r="15" spans="1:26" ht="46.35" customHeight="1" x14ac:dyDescent="0.3">
      <c r="A15" s="264"/>
      <c r="B15" s="228"/>
      <c r="C15" s="229"/>
      <c r="D15" s="85">
        <v>2</v>
      </c>
      <c r="E15" s="255"/>
      <c r="F15" s="256"/>
      <c r="G15" s="257"/>
      <c r="H15" s="85">
        <v>2</v>
      </c>
      <c r="I15" s="99"/>
    </row>
    <row r="16" spans="1:26" ht="34.65" customHeight="1" x14ac:dyDescent="0.3">
      <c r="A16" s="264"/>
      <c r="B16" s="228"/>
      <c r="C16" s="229"/>
      <c r="D16" s="85">
        <v>3</v>
      </c>
      <c r="E16" s="255"/>
      <c r="F16" s="256"/>
      <c r="G16" s="257"/>
      <c r="H16" s="85">
        <v>3</v>
      </c>
      <c r="I16" s="99"/>
    </row>
    <row r="17" spans="1:9" x14ac:dyDescent="0.3">
      <c r="A17" s="263">
        <v>2</v>
      </c>
      <c r="B17" s="226"/>
      <c r="C17" s="227"/>
      <c r="D17" s="254" t="s">
        <v>139</v>
      </c>
      <c r="E17" s="261"/>
      <c r="F17" s="261"/>
      <c r="G17" s="262"/>
      <c r="H17" s="254" t="s">
        <v>140</v>
      </c>
      <c r="I17" s="262"/>
    </row>
    <row r="18" spans="1:9" x14ac:dyDescent="0.3">
      <c r="A18" s="264"/>
      <c r="B18" s="228"/>
      <c r="C18" s="229"/>
      <c r="D18" s="85">
        <v>1</v>
      </c>
      <c r="E18" s="260"/>
      <c r="F18" s="261"/>
      <c r="G18" s="262"/>
      <c r="H18" s="85">
        <v>1</v>
      </c>
      <c r="I18" s="100"/>
    </row>
    <row r="19" spans="1:9" x14ac:dyDescent="0.3">
      <c r="A19" s="264"/>
      <c r="B19" s="228"/>
      <c r="C19" s="229"/>
      <c r="D19" s="85">
        <v>2</v>
      </c>
      <c r="E19" s="260"/>
      <c r="F19" s="261"/>
      <c r="G19" s="262"/>
      <c r="H19" s="85">
        <v>2</v>
      </c>
      <c r="I19" s="100"/>
    </row>
    <row r="20" spans="1:9" ht="28.35" customHeight="1" x14ac:dyDescent="0.3">
      <c r="A20" s="264"/>
      <c r="B20" s="228"/>
      <c r="C20" s="229"/>
      <c r="D20" s="85">
        <v>3</v>
      </c>
      <c r="E20" s="255"/>
      <c r="F20" s="256"/>
      <c r="G20" s="257"/>
      <c r="H20" s="85">
        <v>3</v>
      </c>
      <c r="I20" s="99"/>
    </row>
    <row r="21" spans="1:9" ht="25.65" customHeight="1" x14ac:dyDescent="0.3">
      <c r="A21" s="265"/>
      <c r="B21" s="230"/>
      <c r="C21" s="231"/>
      <c r="D21" s="85">
        <v>4</v>
      </c>
      <c r="E21" s="255"/>
      <c r="F21" s="256"/>
      <c r="G21" s="257"/>
      <c r="H21" s="85">
        <v>4</v>
      </c>
      <c r="I21" s="100"/>
    </row>
    <row r="22" spans="1:9" x14ac:dyDescent="0.3">
      <c r="A22" s="263">
        <v>3</v>
      </c>
      <c r="B22" s="226"/>
      <c r="C22" s="227"/>
      <c r="D22" s="232" t="s">
        <v>139</v>
      </c>
      <c r="E22" s="233"/>
      <c r="F22" s="233"/>
      <c r="G22" s="234"/>
      <c r="H22" s="254" t="s">
        <v>140</v>
      </c>
      <c r="I22" s="234"/>
    </row>
    <row r="23" spans="1:9" ht="25.65" customHeight="1" x14ac:dyDescent="0.3">
      <c r="A23" s="264"/>
      <c r="B23" s="228"/>
      <c r="C23" s="229"/>
      <c r="D23" s="85">
        <v>1</v>
      </c>
      <c r="E23" s="255"/>
      <c r="F23" s="256"/>
      <c r="G23" s="257"/>
      <c r="H23" s="85">
        <v>1</v>
      </c>
      <c r="I23" s="100"/>
    </row>
    <row r="24" spans="1:9" ht="32.4" customHeight="1" x14ac:dyDescent="0.3">
      <c r="A24" s="264"/>
      <c r="B24" s="228"/>
      <c r="C24" s="229"/>
      <c r="D24" s="85">
        <v>2</v>
      </c>
      <c r="E24" s="255"/>
      <c r="F24" s="256"/>
      <c r="G24" s="257"/>
      <c r="H24" s="85">
        <v>2</v>
      </c>
      <c r="I24" s="100"/>
    </row>
    <row r="25" spans="1:9" ht="28.35" customHeight="1" x14ac:dyDescent="0.3">
      <c r="A25" s="264"/>
      <c r="B25" s="228"/>
      <c r="C25" s="229"/>
      <c r="D25" s="85">
        <v>3</v>
      </c>
      <c r="E25" s="255"/>
      <c r="F25" s="256"/>
      <c r="G25" s="257"/>
      <c r="H25" s="85">
        <v>3</v>
      </c>
      <c r="I25" s="100"/>
    </row>
    <row r="26" spans="1:9" x14ac:dyDescent="0.3">
      <c r="A26" s="258">
        <v>4</v>
      </c>
      <c r="B26" s="259"/>
      <c r="C26" s="259"/>
      <c r="D26" s="260" t="s">
        <v>139</v>
      </c>
      <c r="E26" s="261"/>
      <c r="F26" s="261"/>
      <c r="G26" s="262"/>
      <c r="H26" s="254" t="s">
        <v>140</v>
      </c>
      <c r="I26" s="262"/>
    </row>
    <row r="27" spans="1:9" x14ac:dyDescent="0.3">
      <c r="A27" s="258"/>
      <c r="B27" s="259"/>
      <c r="C27" s="259"/>
      <c r="D27" s="101">
        <v>1</v>
      </c>
      <c r="E27" s="255"/>
      <c r="F27" s="256"/>
      <c r="G27" s="257"/>
      <c r="H27" s="85">
        <v>1</v>
      </c>
      <c r="I27" s="99"/>
    </row>
    <row r="28" spans="1:9" ht="33.6" customHeight="1" x14ac:dyDescent="0.3">
      <c r="A28" s="258"/>
      <c r="B28" s="259"/>
      <c r="C28" s="259"/>
      <c r="D28" s="101">
        <v>2</v>
      </c>
      <c r="E28" s="255"/>
      <c r="F28" s="256"/>
      <c r="G28" s="257"/>
      <c r="H28" s="88">
        <v>2</v>
      </c>
      <c r="I28" s="102"/>
    </row>
    <row r="29" spans="1:9" ht="30" customHeight="1" x14ac:dyDescent="0.3">
      <c r="A29" s="258"/>
      <c r="B29" s="259"/>
      <c r="C29" s="259"/>
      <c r="D29" s="101">
        <v>3</v>
      </c>
      <c r="E29" s="255"/>
      <c r="F29" s="256"/>
      <c r="G29" s="256"/>
      <c r="H29" s="88">
        <v>3</v>
      </c>
      <c r="I29" s="103"/>
    </row>
    <row r="30" spans="1:9" ht="33" customHeight="1" x14ac:dyDescent="0.3">
      <c r="A30" s="258"/>
      <c r="B30" s="259"/>
      <c r="C30" s="259"/>
      <c r="D30" s="101">
        <v>4</v>
      </c>
      <c r="E30" s="255"/>
      <c r="F30" s="256"/>
      <c r="G30" s="256"/>
      <c r="H30" s="104">
        <v>4</v>
      </c>
      <c r="I30" s="105"/>
    </row>
    <row r="31" spans="1:9" ht="15.75" customHeight="1" x14ac:dyDescent="0.3">
      <c r="A31" s="106"/>
      <c r="B31" s="106"/>
      <c r="C31" s="106"/>
      <c r="D31" s="12"/>
      <c r="E31" s="107"/>
      <c r="F31" s="106"/>
      <c r="G31" s="106"/>
      <c r="H31" s="12"/>
      <c r="I31" s="9"/>
    </row>
    <row r="32" spans="1:9" ht="15.75" customHeight="1" x14ac:dyDescent="0.3">
      <c r="D32" s="93"/>
      <c r="H32" s="93"/>
    </row>
    <row r="33" spans="1:9" ht="15.75" customHeight="1" x14ac:dyDescent="0.3">
      <c r="A33" s="9"/>
      <c r="B33" s="9"/>
      <c r="C33" s="9"/>
      <c r="D33" s="12"/>
      <c r="E33" s="9"/>
      <c r="F33" s="170" t="str">
        <f>'Lampiran SKP'!C16</f>
        <v>(tempat, tanggal, bulan, tahun)</v>
      </c>
      <c r="G33" s="222"/>
      <c r="H33" s="222"/>
      <c r="I33" s="222"/>
    </row>
    <row r="34" spans="1:9" ht="15.75" customHeight="1" x14ac:dyDescent="0.3">
      <c r="A34" s="170"/>
      <c r="B34" s="222"/>
      <c r="C34" s="222"/>
      <c r="D34" s="12"/>
      <c r="E34" s="10"/>
      <c r="F34" s="170" t="s">
        <v>56</v>
      </c>
      <c r="G34" s="222"/>
      <c r="H34" s="222"/>
      <c r="I34" s="222"/>
    </row>
    <row r="35" spans="1:9" ht="15.75" customHeight="1" x14ac:dyDescent="0.3">
      <c r="A35" s="170"/>
      <c r="B35" s="222"/>
      <c r="C35" s="222"/>
      <c r="D35" s="12"/>
      <c r="E35" s="10"/>
      <c r="F35" s="170"/>
      <c r="G35" s="222"/>
      <c r="H35" s="222"/>
      <c r="I35" s="222"/>
    </row>
    <row r="36" spans="1:9" ht="15.75" customHeight="1" x14ac:dyDescent="0.3">
      <c r="A36" s="170"/>
      <c r="B36" s="222"/>
      <c r="C36" s="222"/>
      <c r="D36" s="12"/>
      <c r="E36" s="10"/>
      <c r="F36" s="170"/>
      <c r="G36" s="222"/>
      <c r="H36" s="222"/>
      <c r="I36" s="222"/>
    </row>
    <row r="37" spans="1:9" ht="15.75" customHeight="1" x14ac:dyDescent="0.3">
      <c r="A37" s="170"/>
      <c r="B37" s="222"/>
      <c r="C37" s="222"/>
      <c r="D37" s="12"/>
      <c r="E37" s="10"/>
      <c r="F37" s="170"/>
      <c r="G37" s="222"/>
      <c r="H37" s="222"/>
      <c r="I37" s="222"/>
    </row>
    <row r="38" spans="1:9" ht="15.75" customHeight="1" x14ac:dyDescent="0.3">
      <c r="A38" s="170"/>
      <c r="B38" s="222"/>
      <c r="C38" s="222"/>
      <c r="D38" s="12"/>
      <c r="E38" s="10"/>
      <c r="F38" s="170" t="str">
        <f>DATA!E13</f>
        <v>NAMA</v>
      </c>
      <c r="G38" s="222"/>
      <c r="H38" s="222"/>
      <c r="I38" s="222"/>
    </row>
    <row r="39" spans="1:9" ht="15.75" customHeight="1" x14ac:dyDescent="0.3">
      <c r="A39" s="170"/>
      <c r="B39" s="222"/>
      <c r="C39" s="222"/>
      <c r="D39" s="12"/>
      <c r="E39" s="10"/>
      <c r="F39" s="170" t="str">
        <f>DATA!E14</f>
        <v>-</v>
      </c>
      <c r="G39" s="222"/>
      <c r="H39" s="222"/>
      <c r="I39" s="222"/>
    </row>
    <row r="40" spans="1:9" ht="15.75" customHeight="1" x14ac:dyDescent="0.3">
      <c r="D40" s="93"/>
      <c r="H40" s="93"/>
    </row>
    <row r="41" spans="1:9" ht="15.75" customHeight="1" x14ac:dyDescent="0.3">
      <c r="D41" s="93"/>
      <c r="H41" s="93"/>
    </row>
    <row r="42" spans="1:9" ht="15.75" customHeight="1" x14ac:dyDescent="0.3">
      <c r="D42" s="93"/>
      <c r="H42" s="93"/>
    </row>
    <row r="43" spans="1:9" ht="15.75" customHeight="1" x14ac:dyDescent="0.3">
      <c r="D43" s="93"/>
      <c r="H43" s="93"/>
    </row>
    <row r="44" spans="1:9" ht="15.75" customHeight="1" x14ac:dyDescent="0.3">
      <c r="D44" s="93"/>
      <c r="H44" s="93"/>
    </row>
    <row r="45" spans="1:9" ht="15.75" customHeight="1" x14ac:dyDescent="0.3">
      <c r="D45" s="93"/>
      <c r="H45" s="93"/>
    </row>
    <row r="46" spans="1:9" ht="15.75" customHeight="1" x14ac:dyDescent="0.3">
      <c r="D46" s="93"/>
      <c r="H46" s="93"/>
    </row>
    <row r="47" spans="1:9" ht="15.75" customHeight="1" x14ac:dyDescent="0.3">
      <c r="D47" s="93"/>
      <c r="H47" s="93"/>
    </row>
    <row r="48" spans="1:9" ht="15.75" customHeight="1" x14ac:dyDescent="0.3">
      <c r="D48" s="93"/>
      <c r="H48" s="93"/>
    </row>
    <row r="49" spans="4:8" ht="15.75" customHeight="1" x14ac:dyDescent="0.3">
      <c r="D49" s="93"/>
      <c r="H49" s="93"/>
    </row>
    <row r="50" spans="4:8" ht="15.75" customHeight="1" x14ac:dyDescent="0.3">
      <c r="D50" s="93"/>
      <c r="H50" s="93"/>
    </row>
    <row r="51" spans="4:8" ht="15.75" customHeight="1" x14ac:dyDescent="0.3">
      <c r="D51" s="93"/>
      <c r="H51" s="93"/>
    </row>
    <row r="52" spans="4:8" ht="15.75" customHeight="1" x14ac:dyDescent="0.3">
      <c r="D52" s="93"/>
      <c r="H52" s="93"/>
    </row>
    <row r="53" spans="4:8" ht="15.75" customHeight="1" x14ac:dyDescent="0.3">
      <c r="D53" s="93"/>
      <c r="H53" s="93"/>
    </row>
    <row r="54" spans="4:8" ht="15.75" customHeight="1" x14ac:dyDescent="0.3">
      <c r="D54" s="93"/>
      <c r="H54" s="93"/>
    </row>
    <row r="55" spans="4:8" ht="15.75" customHeight="1" x14ac:dyDescent="0.3">
      <c r="D55" s="93"/>
      <c r="H55" s="93"/>
    </row>
    <row r="56" spans="4:8" ht="15.75" customHeight="1" x14ac:dyDescent="0.3">
      <c r="D56" s="93"/>
      <c r="H56" s="93"/>
    </row>
    <row r="57" spans="4:8" ht="15.75" customHeight="1" x14ac:dyDescent="0.3">
      <c r="D57" s="93"/>
      <c r="H57" s="93"/>
    </row>
    <row r="58" spans="4:8" ht="15.75" customHeight="1" x14ac:dyDescent="0.3">
      <c r="D58" s="93"/>
      <c r="H58" s="93"/>
    </row>
    <row r="59" spans="4:8" ht="15.75" customHeight="1" x14ac:dyDescent="0.3">
      <c r="D59" s="93"/>
      <c r="H59" s="93"/>
    </row>
    <row r="60" spans="4:8" ht="15.75" customHeight="1" x14ac:dyDescent="0.3">
      <c r="D60" s="93"/>
      <c r="H60" s="93"/>
    </row>
    <row r="61" spans="4:8" ht="15.75" customHeight="1" x14ac:dyDescent="0.3">
      <c r="D61" s="93"/>
      <c r="H61" s="93"/>
    </row>
    <row r="62" spans="4:8" ht="15.75" customHeight="1" x14ac:dyDescent="0.3">
      <c r="D62" s="93"/>
      <c r="H62" s="93"/>
    </row>
    <row r="63" spans="4:8" ht="15.75" customHeight="1" x14ac:dyDescent="0.3">
      <c r="D63" s="93"/>
      <c r="H63" s="93"/>
    </row>
    <row r="64" spans="4:8" ht="15.75" customHeight="1" x14ac:dyDescent="0.3">
      <c r="D64" s="93"/>
      <c r="H64" s="93"/>
    </row>
    <row r="65" spans="4:8" ht="15.75" customHeight="1" x14ac:dyDescent="0.3">
      <c r="D65" s="93"/>
      <c r="H65" s="93"/>
    </row>
    <row r="66" spans="4:8" ht="15.75" customHeight="1" x14ac:dyDescent="0.3">
      <c r="D66" s="93"/>
      <c r="H66" s="93"/>
    </row>
    <row r="67" spans="4:8" ht="15.75" customHeight="1" x14ac:dyDescent="0.3">
      <c r="D67" s="93"/>
      <c r="H67" s="93"/>
    </row>
    <row r="68" spans="4:8" ht="15.75" customHeight="1" x14ac:dyDescent="0.3">
      <c r="D68" s="93"/>
      <c r="H68" s="93"/>
    </row>
    <row r="69" spans="4:8" ht="15.75" customHeight="1" x14ac:dyDescent="0.3">
      <c r="D69" s="93"/>
      <c r="H69" s="93"/>
    </row>
    <row r="70" spans="4:8" ht="15.75" customHeight="1" x14ac:dyDescent="0.3">
      <c r="D70" s="93"/>
      <c r="H70" s="93"/>
    </row>
    <row r="71" spans="4:8" ht="15.75" customHeight="1" x14ac:dyDescent="0.3">
      <c r="D71" s="93"/>
      <c r="H71" s="93"/>
    </row>
    <row r="72" spans="4:8" ht="15.75" customHeight="1" x14ac:dyDescent="0.3">
      <c r="D72" s="93"/>
      <c r="H72" s="93"/>
    </row>
    <row r="73" spans="4:8" ht="15.75" customHeight="1" x14ac:dyDescent="0.3">
      <c r="D73" s="93"/>
      <c r="H73" s="93"/>
    </row>
    <row r="74" spans="4:8" ht="15.75" customHeight="1" x14ac:dyDescent="0.3">
      <c r="D74" s="93"/>
      <c r="H74" s="93"/>
    </row>
    <row r="75" spans="4:8" ht="15.75" customHeight="1" x14ac:dyDescent="0.3">
      <c r="D75" s="93"/>
      <c r="H75" s="93"/>
    </row>
    <row r="76" spans="4:8" ht="15.75" customHeight="1" x14ac:dyDescent="0.3">
      <c r="D76" s="93"/>
      <c r="H76" s="93"/>
    </row>
    <row r="77" spans="4:8" ht="15.75" customHeight="1" x14ac:dyDescent="0.3">
      <c r="D77" s="93"/>
      <c r="H77" s="93"/>
    </row>
    <row r="78" spans="4:8" ht="15.75" customHeight="1" x14ac:dyDescent="0.3">
      <c r="D78" s="93"/>
      <c r="H78" s="93"/>
    </row>
    <row r="79" spans="4:8" ht="15.75" customHeight="1" x14ac:dyDescent="0.3">
      <c r="D79" s="93"/>
      <c r="H79" s="93"/>
    </row>
    <row r="80" spans="4:8" ht="15.75" customHeight="1" x14ac:dyDescent="0.3">
      <c r="D80" s="93"/>
      <c r="H80" s="93"/>
    </row>
    <row r="81" spans="4:8" ht="15.75" customHeight="1" x14ac:dyDescent="0.3">
      <c r="D81" s="93"/>
      <c r="H81" s="93"/>
    </row>
    <row r="82" spans="4:8" ht="15.75" customHeight="1" x14ac:dyDescent="0.3">
      <c r="D82" s="93"/>
      <c r="H82" s="93"/>
    </row>
    <row r="83" spans="4:8" ht="15.75" customHeight="1" x14ac:dyDescent="0.3">
      <c r="D83" s="93"/>
      <c r="H83" s="93"/>
    </row>
    <row r="84" spans="4:8" ht="15.75" customHeight="1" x14ac:dyDescent="0.3">
      <c r="D84" s="93"/>
      <c r="H84" s="93"/>
    </row>
    <row r="85" spans="4:8" ht="15.75" customHeight="1" x14ac:dyDescent="0.3">
      <c r="D85" s="93"/>
      <c r="H85" s="93"/>
    </row>
    <row r="86" spans="4:8" ht="15.75" customHeight="1" x14ac:dyDescent="0.3">
      <c r="D86" s="93"/>
      <c r="H86" s="93"/>
    </row>
    <row r="87" spans="4:8" ht="15.75" customHeight="1" x14ac:dyDescent="0.3">
      <c r="D87" s="93"/>
      <c r="H87" s="93"/>
    </row>
    <row r="88" spans="4:8" ht="15.75" customHeight="1" x14ac:dyDescent="0.3">
      <c r="D88" s="93"/>
      <c r="H88" s="93"/>
    </row>
    <row r="89" spans="4:8" ht="15.75" customHeight="1" x14ac:dyDescent="0.3">
      <c r="D89" s="93"/>
      <c r="H89" s="93"/>
    </row>
    <row r="90" spans="4:8" ht="15.75" customHeight="1" x14ac:dyDescent="0.3">
      <c r="D90" s="93"/>
      <c r="H90" s="93"/>
    </row>
    <row r="91" spans="4:8" ht="15.75" customHeight="1" x14ac:dyDescent="0.3">
      <c r="D91" s="93"/>
      <c r="H91" s="93"/>
    </row>
    <row r="92" spans="4:8" ht="15.75" customHeight="1" x14ac:dyDescent="0.3">
      <c r="D92" s="93"/>
      <c r="H92" s="93"/>
    </row>
    <row r="93" spans="4:8" ht="15.75" customHeight="1" x14ac:dyDescent="0.3">
      <c r="D93" s="93"/>
      <c r="H93" s="93"/>
    </row>
    <row r="94" spans="4:8" ht="15.75" customHeight="1" x14ac:dyDescent="0.3">
      <c r="D94" s="93"/>
      <c r="H94" s="93"/>
    </row>
    <row r="95" spans="4:8" ht="15.75" customHeight="1" x14ac:dyDescent="0.3">
      <c r="D95" s="93"/>
      <c r="H95" s="93"/>
    </row>
    <row r="96" spans="4:8" ht="15.75" customHeight="1" x14ac:dyDescent="0.3">
      <c r="D96" s="93"/>
      <c r="H96" s="93"/>
    </row>
    <row r="97" spans="4:8" ht="15.75" customHeight="1" x14ac:dyDescent="0.3">
      <c r="D97" s="93"/>
      <c r="H97" s="93"/>
    </row>
    <row r="98" spans="4:8" ht="15.75" customHeight="1" x14ac:dyDescent="0.3">
      <c r="D98" s="93"/>
      <c r="H98" s="93"/>
    </row>
    <row r="99" spans="4:8" ht="15.75" customHeight="1" x14ac:dyDescent="0.3">
      <c r="D99" s="93"/>
      <c r="H99" s="93"/>
    </row>
    <row r="100" spans="4:8" ht="15.75" customHeight="1" x14ac:dyDescent="0.3">
      <c r="D100" s="93"/>
      <c r="H100" s="93"/>
    </row>
    <row r="101" spans="4:8" ht="15.75" customHeight="1" x14ac:dyDescent="0.3">
      <c r="D101" s="93"/>
      <c r="H101" s="93"/>
    </row>
    <row r="102" spans="4:8" ht="15.75" customHeight="1" x14ac:dyDescent="0.3">
      <c r="D102" s="93"/>
      <c r="H102" s="93"/>
    </row>
    <row r="103" spans="4:8" ht="15.75" customHeight="1" x14ac:dyDescent="0.3">
      <c r="D103" s="93"/>
      <c r="H103" s="93"/>
    </row>
    <row r="104" spans="4:8" ht="15.75" customHeight="1" x14ac:dyDescent="0.3">
      <c r="D104" s="93"/>
      <c r="H104" s="93"/>
    </row>
    <row r="105" spans="4:8" ht="15.75" customHeight="1" x14ac:dyDescent="0.3">
      <c r="D105" s="93"/>
      <c r="H105" s="93"/>
    </row>
    <row r="106" spans="4:8" ht="15.75" customHeight="1" x14ac:dyDescent="0.3">
      <c r="D106" s="93"/>
      <c r="H106" s="93"/>
    </row>
    <row r="107" spans="4:8" ht="15.75" customHeight="1" x14ac:dyDescent="0.3">
      <c r="D107" s="93"/>
      <c r="H107" s="93"/>
    </row>
    <row r="108" spans="4:8" ht="15.75" customHeight="1" x14ac:dyDescent="0.3">
      <c r="D108" s="93"/>
      <c r="H108" s="93"/>
    </row>
    <row r="109" spans="4:8" ht="15.75" customHeight="1" x14ac:dyDescent="0.3">
      <c r="D109" s="93"/>
      <c r="H109" s="93"/>
    </row>
    <row r="110" spans="4:8" ht="15.75" customHeight="1" x14ac:dyDescent="0.3">
      <c r="D110" s="93"/>
      <c r="H110" s="93"/>
    </row>
    <row r="111" spans="4:8" ht="15.75" customHeight="1" x14ac:dyDescent="0.3">
      <c r="D111" s="93"/>
      <c r="H111" s="93"/>
    </row>
    <row r="112" spans="4:8" ht="15.75" customHeight="1" x14ac:dyDescent="0.3">
      <c r="D112" s="93"/>
      <c r="H112" s="93"/>
    </row>
    <row r="113" spans="4:8" ht="15.75" customHeight="1" x14ac:dyDescent="0.3">
      <c r="D113" s="93"/>
      <c r="H113" s="93"/>
    </row>
    <row r="114" spans="4:8" ht="15.75" customHeight="1" x14ac:dyDescent="0.3">
      <c r="D114" s="93"/>
      <c r="H114" s="93"/>
    </row>
    <row r="115" spans="4:8" ht="15.75" customHeight="1" x14ac:dyDescent="0.3">
      <c r="D115" s="93"/>
      <c r="H115" s="93"/>
    </row>
    <row r="116" spans="4:8" ht="15.75" customHeight="1" x14ac:dyDescent="0.3">
      <c r="D116" s="93"/>
      <c r="H116" s="93"/>
    </row>
    <row r="117" spans="4:8" ht="15.75" customHeight="1" x14ac:dyDescent="0.3">
      <c r="D117" s="93"/>
      <c r="H117" s="93"/>
    </row>
    <row r="118" spans="4:8" ht="15.75" customHeight="1" x14ac:dyDescent="0.3">
      <c r="D118" s="93"/>
      <c r="H118" s="93"/>
    </row>
    <row r="119" spans="4:8" ht="15.75" customHeight="1" x14ac:dyDescent="0.3">
      <c r="D119" s="93"/>
      <c r="H119" s="93"/>
    </row>
    <row r="120" spans="4:8" ht="15.75" customHeight="1" x14ac:dyDescent="0.3">
      <c r="D120" s="93"/>
      <c r="H120" s="93"/>
    </row>
    <row r="121" spans="4:8" ht="15.75" customHeight="1" x14ac:dyDescent="0.3">
      <c r="D121" s="93"/>
      <c r="H121" s="93"/>
    </row>
    <row r="122" spans="4:8" ht="15.75" customHeight="1" x14ac:dyDescent="0.3">
      <c r="D122" s="93"/>
      <c r="H122" s="93"/>
    </row>
    <row r="123" spans="4:8" ht="15.75" customHeight="1" x14ac:dyDescent="0.3">
      <c r="D123" s="93"/>
      <c r="H123" s="93"/>
    </row>
    <row r="124" spans="4:8" ht="15.75" customHeight="1" x14ac:dyDescent="0.3">
      <c r="D124" s="93"/>
      <c r="H124" s="93"/>
    </row>
    <row r="125" spans="4:8" ht="15.75" customHeight="1" x14ac:dyDescent="0.3">
      <c r="D125" s="93"/>
      <c r="H125" s="93"/>
    </row>
    <row r="126" spans="4:8" ht="15.75" customHeight="1" x14ac:dyDescent="0.3">
      <c r="D126" s="93"/>
      <c r="H126" s="93"/>
    </row>
    <row r="127" spans="4:8" ht="15.75" customHeight="1" x14ac:dyDescent="0.3">
      <c r="D127" s="93"/>
      <c r="H127" s="93"/>
    </row>
    <row r="128" spans="4:8" ht="15.75" customHeight="1" x14ac:dyDescent="0.3">
      <c r="D128" s="93"/>
      <c r="H128" s="93"/>
    </row>
    <row r="129" spans="4:8" ht="15.75" customHeight="1" x14ac:dyDescent="0.3">
      <c r="D129" s="93"/>
      <c r="H129" s="93"/>
    </row>
    <row r="130" spans="4:8" ht="15.75" customHeight="1" x14ac:dyDescent="0.3">
      <c r="D130" s="93"/>
      <c r="H130" s="93"/>
    </row>
    <row r="131" spans="4:8" ht="15.75" customHeight="1" x14ac:dyDescent="0.3">
      <c r="D131" s="93"/>
      <c r="H131" s="93"/>
    </row>
    <row r="132" spans="4:8" ht="15.75" customHeight="1" x14ac:dyDescent="0.3">
      <c r="D132" s="93"/>
      <c r="H132" s="93"/>
    </row>
    <row r="133" spans="4:8" ht="15.75" customHeight="1" x14ac:dyDescent="0.3">
      <c r="D133" s="93"/>
      <c r="H133" s="93"/>
    </row>
    <row r="134" spans="4:8" ht="15.75" customHeight="1" x14ac:dyDescent="0.3">
      <c r="D134" s="93"/>
      <c r="H134" s="93"/>
    </row>
    <row r="135" spans="4:8" ht="15.75" customHeight="1" x14ac:dyDescent="0.3">
      <c r="D135" s="93"/>
      <c r="H135" s="93"/>
    </row>
    <row r="136" spans="4:8" ht="15.75" customHeight="1" x14ac:dyDescent="0.3">
      <c r="D136" s="93"/>
      <c r="H136" s="93"/>
    </row>
    <row r="137" spans="4:8" ht="15.75" customHeight="1" x14ac:dyDescent="0.3">
      <c r="D137" s="93"/>
      <c r="H137" s="93"/>
    </row>
    <row r="138" spans="4:8" ht="15.75" customHeight="1" x14ac:dyDescent="0.3">
      <c r="D138" s="93"/>
      <c r="H138" s="93"/>
    </row>
    <row r="139" spans="4:8" ht="15.75" customHeight="1" x14ac:dyDescent="0.3">
      <c r="D139" s="93"/>
      <c r="H139" s="93"/>
    </row>
    <row r="140" spans="4:8" ht="15.75" customHeight="1" x14ac:dyDescent="0.3">
      <c r="D140" s="93"/>
      <c r="H140" s="93"/>
    </row>
    <row r="141" spans="4:8" ht="15.75" customHeight="1" x14ac:dyDescent="0.3">
      <c r="D141" s="93"/>
      <c r="H141" s="93"/>
    </row>
    <row r="142" spans="4:8" ht="15.75" customHeight="1" x14ac:dyDescent="0.3">
      <c r="D142" s="93"/>
      <c r="H142" s="93"/>
    </row>
    <row r="143" spans="4:8" ht="15.75" customHeight="1" x14ac:dyDescent="0.3">
      <c r="D143" s="93"/>
      <c r="H143" s="93"/>
    </row>
    <row r="144" spans="4:8" ht="15.75" customHeight="1" x14ac:dyDescent="0.3">
      <c r="D144" s="93"/>
      <c r="H144" s="93"/>
    </row>
    <row r="145" spans="4:8" ht="15.75" customHeight="1" x14ac:dyDescent="0.3">
      <c r="D145" s="93"/>
      <c r="H145" s="93"/>
    </row>
    <row r="146" spans="4:8" ht="15.75" customHeight="1" x14ac:dyDescent="0.3">
      <c r="D146" s="93"/>
      <c r="H146" s="93"/>
    </row>
    <row r="147" spans="4:8" ht="15.75" customHeight="1" x14ac:dyDescent="0.3">
      <c r="D147" s="93"/>
      <c r="H147" s="93"/>
    </row>
    <row r="148" spans="4:8" ht="15.75" customHeight="1" x14ac:dyDescent="0.3">
      <c r="D148" s="93"/>
      <c r="H148" s="93"/>
    </row>
    <row r="149" spans="4:8" ht="15.75" customHeight="1" x14ac:dyDescent="0.3">
      <c r="D149" s="93"/>
      <c r="H149" s="93"/>
    </row>
    <row r="150" spans="4:8" ht="15.75" customHeight="1" x14ac:dyDescent="0.3">
      <c r="D150" s="93"/>
      <c r="H150" s="93"/>
    </row>
    <row r="151" spans="4:8" ht="15.75" customHeight="1" x14ac:dyDescent="0.3">
      <c r="D151" s="93"/>
      <c r="H151" s="93"/>
    </row>
    <row r="152" spans="4:8" ht="15.75" customHeight="1" x14ac:dyDescent="0.3">
      <c r="D152" s="93"/>
      <c r="H152" s="93"/>
    </row>
    <row r="153" spans="4:8" ht="15.75" customHeight="1" x14ac:dyDescent="0.3">
      <c r="D153" s="93"/>
      <c r="H153" s="93"/>
    </row>
    <row r="154" spans="4:8" ht="15.75" customHeight="1" x14ac:dyDescent="0.3">
      <c r="D154" s="93"/>
      <c r="H154" s="93"/>
    </row>
    <row r="155" spans="4:8" ht="15.75" customHeight="1" x14ac:dyDescent="0.3">
      <c r="D155" s="93"/>
      <c r="H155" s="93"/>
    </row>
    <row r="156" spans="4:8" ht="15.75" customHeight="1" x14ac:dyDescent="0.3">
      <c r="D156" s="93"/>
      <c r="H156" s="93"/>
    </row>
    <row r="157" spans="4:8" ht="15.75" customHeight="1" x14ac:dyDescent="0.3">
      <c r="D157" s="93"/>
      <c r="H157" s="93"/>
    </row>
    <row r="158" spans="4:8" ht="15.75" customHeight="1" x14ac:dyDescent="0.3">
      <c r="D158" s="93"/>
      <c r="H158" s="93"/>
    </row>
    <row r="159" spans="4:8" ht="15.75" customHeight="1" x14ac:dyDescent="0.3">
      <c r="D159" s="93"/>
      <c r="H159" s="93"/>
    </row>
    <row r="160" spans="4:8" ht="15.75" customHeight="1" x14ac:dyDescent="0.3">
      <c r="D160" s="93"/>
      <c r="H160" s="93"/>
    </row>
    <row r="161" spans="4:8" ht="15.75" customHeight="1" x14ac:dyDescent="0.3">
      <c r="D161" s="93"/>
      <c r="H161" s="93"/>
    </row>
    <row r="162" spans="4:8" ht="15.75" customHeight="1" x14ac:dyDescent="0.3">
      <c r="D162" s="93"/>
      <c r="H162" s="93"/>
    </row>
    <row r="163" spans="4:8" ht="15.75" customHeight="1" x14ac:dyDescent="0.3">
      <c r="D163" s="93"/>
      <c r="H163" s="93"/>
    </row>
    <row r="164" spans="4:8" ht="15.75" customHeight="1" x14ac:dyDescent="0.3">
      <c r="D164" s="93"/>
      <c r="H164" s="93"/>
    </row>
    <row r="165" spans="4:8" ht="15.75" customHeight="1" x14ac:dyDescent="0.3">
      <c r="D165" s="93"/>
      <c r="H165" s="93"/>
    </row>
    <row r="166" spans="4:8" ht="15.75" customHeight="1" x14ac:dyDescent="0.3">
      <c r="D166" s="93"/>
      <c r="H166" s="93"/>
    </row>
    <row r="167" spans="4:8" ht="15.75" customHeight="1" x14ac:dyDescent="0.3">
      <c r="D167" s="93"/>
      <c r="H167" s="93"/>
    </row>
    <row r="168" spans="4:8" ht="15.75" customHeight="1" x14ac:dyDescent="0.3">
      <c r="D168" s="93"/>
      <c r="H168" s="93"/>
    </row>
    <row r="169" spans="4:8" ht="15.75" customHeight="1" x14ac:dyDescent="0.3">
      <c r="D169" s="93"/>
      <c r="H169" s="93"/>
    </row>
    <row r="170" spans="4:8" ht="15.75" customHeight="1" x14ac:dyDescent="0.3">
      <c r="D170" s="93"/>
      <c r="H170" s="93"/>
    </row>
    <row r="171" spans="4:8" ht="15.75" customHeight="1" x14ac:dyDescent="0.3">
      <c r="D171" s="93"/>
      <c r="H171" s="93"/>
    </row>
    <row r="172" spans="4:8" ht="15.75" customHeight="1" x14ac:dyDescent="0.3">
      <c r="D172" s="93"/>
      <c r="H172" s="93"/>
    </row>
    <row r="173" spans="4:8" ht="15.75" customHeight="1" x14ac:dyDescent="0.3">
      <c r="D173" s="93"/>
      <c r="H173" s="93"/>
    </row>
    <row r="174" spans="4:8" ht="15.75" customHeight="1" x14ac:dyDescent="0.3">
      <c r="D174" s="93"/>
      <c r="H174" s="93"/>
    </row>
    <row r="175" spans="4:8" ht="15.75" customHeight="1" x14ac:dyDescent="0.3">
      <c r="D175" s="93"/>
      <c r="H175" s="93"/>
    </row>
    <row r="176" spans="4:8" ht="15.75" customHeight="1" x14ac:dyDescent="0.3">
      <c r="D176" s="93"/>
      <c r="H176" s="93"/>
    </row>
    <row r="177" spans="4:8" ht="15.75" customHeight="1" x14ac:dyDescent="0.3">
      <c r="D177" s="93"/>
      <c r="H177" s="93"/>
    </row>
    <row r="178" spans="4:8" ht="15.75" customHeight="1" x14ac:dyDescent="0.3">
      <c r="D178" s="93"/>
      <c r="H178" s="93"/>
    </row>
    <row r="179" spans="4:8" ht="15.75" customHeight="1" x14ac:dyDescent="0.3">
      <c r="D179" s="93"/>
      <c r="H179" s="93"/>
    </row>
    <row r="180" spans="4:8" ht="15.75" customHeight="1" x14ac:dyDescent="0.3">
      <c r="D180" s="93"/>
      <c r="H180" s="93"/>
    </row>
    <row r="181" spans="4:8" ht="15.75" customHeight="1" x14ac:dyDescent="0.3">
      <c r="D181" s="93"/>
      <c r="H181" s="93"/>
    </row>
    <row r="182" spans="4:8" ht="15.75" customHeight="1" x14ac:dyDescent="0.3">
      <c r="D182" s="93"/>
      <c r="H182" s="93"/>
    </row>
    <row r="183" spans="4:8" ht="15.75" customHeight="1" x14ac:dyDescent="0.3">
      <c r="D183" s="93"/>
      <c r="H183" s="93"/>
    </row>
    <row r="184" spans="4:8" ht="15.75" customHeight="1" x14ac:dyDescent="0.3">
      <c r="D184" s="93"/>
      <c r="H184" s="93"/>
    </row>
    <row r="185" spans="4:8" ht="15.75" customHeight="1" x14ac:dyDescent="0.3">
      <c r="D185" s="93"/>
      <c r="H185" s="93"/>
    </row>
    <row r="186" spans="4:8" ht="15.75" customHeight="1" x14ac:dyDescent="0.3">
      <c r="D186" s="93"/>
      <c r="H186" s="93"/>
    </row>
    <row r="187" spans="4:8" ht="15.75" customHeight="1" x14ac:dyDescent="0.3">
      <c r="D187" s="93"/>
      <c r="H187" s="93"/>
    </row>
    <row r="188" spans="4:8" ht="15.75" customHeight="1" x14ac:dyDescent="0.3">
      <c r="D188" s="93"/>
      <c r="H188" s="93"/>
    </row>
    <row r="189" spans="4:8" ht="15.75" customHeight="1" x14ac:dyDescent="0.3">
      <c r="D189" s="93"/>
      <c r="H189" s="93"/>
    </row>
    <row r="190" spans="4:8" ht="15.75" customHeight="1" x14ac:dyDescent="0.3">
      <c r="D190" s="93"/>
      <c r="H190" s="93"/>
    </row>
    <row r="191" spans="4:8" ht="15.75" customHeight="1" x14ac:dyDescent="0.3">
      <c r="D191" s="93"/>
      <c r="H191" s="93"/>
    </row>
    <row r="192" spans="4:8" ht="15.75" customHeight="1" x14ac:dyDescent="0.3">
      <c r="D192" s="93"/>
      <c r="H192" s="93"/>
    </row>
    <row r="193" spans="4:8" ht="15.75" customHeight="1" x14ac:dyDescent="0.3">
      <c r="D193" s="93"/>
      <c r="H193" s="93"/>
    </row>
    <row r="194" spans="4:8" ht="15.75" customHeight="1" x14ac:dyDescent="0.3">
      <c r="D194" s="93"/>
      <c r="H194" s="93"/>
    </row>
    <row r="195" spans="4:8" ht="15.75" customHeight="1" x14ac:dyDescent="0.3">
      <c r="D195" s="93"/>
      <c r="H195" s="93"/>
    </row>
    <row r="196" spans="4:8" ht="15.75" customHeight="1" x14ac:dyDescent="0.3">
      <c r="D196" s="93"/>
      <c r="H196" s="93"/>
    </row>
    <row r="197" spans="4:8" ht="15.75" customHeight="1" x14ac:dyDescent="0.3">
      <c r="D197" s="93"/>
      <c r="H197" s="93"/>
    </row>
    <row r="198" spans="4:8" ht="15.75" customHeight="1" x14ac:dyDescent="0.3">
      <c r="D198" s="93"/>
      <c r="H198" s="93"/>
    </row>
    <row r="199" spans="4:8" ht="15.75" customHeight="1" x14ac:dyDescent="0.3">
      <c r="D199" s="93"/>
      <c r="H199" s="93"/>
    </row>
    <row r="200" spans="4:8" ht="15.75" customHeight="1" x14ac:dyDescent="0.3">
      <c r="D200" s="93"/>
      <c r="H200" s="93"/>
    </row>
    <row r="201" spans="4:8" ht="15.75" customHeight="1" x14ac:dyDescent="0.3">
      <c r="D201" s="93"/>
      <c r="H201" s="93"/>
    </row>
    <row r="202" spans="4:8" ht="15.75" customHeight="1" x14ac:dyDescent="0.3">
      <c r="D202" s="93"/>
      <c r="H202" s="93"/>
    </row>
    <row r="203" spans="4:8" ht="15.75" customHeight="1" x14ac:dyDescent="0.3">
      <c r="D203" s="93"/>
      <c r="H203" s="93"/>
    </row>
    <row r="204" spans="4:8" ht="15.75" customHeight="1" x14ac:dyDescent="0.3">
      <c r="D204" s="93"/>
      <c r="H204" s="93"/>
    </row>
    <row r="205" spans="4:8" ht="15.75" customHeight="1" x14ac:dyDescent="0.3">
      <c r="D205" s="93"/>
      <c r="H205" s="93"/>
    </row>
    <row r="206" spans="4:8" ht="15.75" customHeight="1" x14ac:dyDescent="0.3">
      <c r="D206" s="93"/>
      <c r="H206" s="93"/>
    </row>
    <row r="207" spans="4:8" ht="15.75" customHeight="1" x14ac:dyDescent="0.3">
      <c r="D207" s="93"/>
      <c r="H207" s="93"/>
    </row>
    <row r="208" spans="4:8" ht="15.75" customHeight="1" x14ac:dyDescent="0.3">
      <c r="D208" s="93"/>
      <c r="H208" s="93"/>
    </row>
    <row r="209" spans="4:8" ht="15.75" customHeight="1" x14ac:dyDescent="0.3">
      <c r="D209" s="93"/>
      <c r="H209" s="93"/>
    </row>
    <row r="210" spans="4:8" ht="15.75" customHeight="1" x14ac:dyDescent="0.3">
      <c r="D210" s="93"/>
      <c r="H210" s="93"/>
    </row>
    <row r="211" spans="4:8" ht="15.75" customHeight="1" x14ac:dyDescent="0.3">
      <c r="D211" s="93"/>
      <c r="H211" s="93"/>
    </row>
    <row r="212" spans="4:8" ht="15.75" customHeight="1" x14ac:dyDescent="0.3">
      <c r="D212" s="93"/>
      <c r="H212" s="93"/>
    </row>
    <row r="213" spans="4:8" ht="15.75" customHeight="1" x14ac:dyDescent="0.3">
      <c r="D213" s="93"/>
      <c r="H213" s="93"/>
    </row>
    <row r="214" spans="4:8" ht="15.75" customHeight="1" x14ac:dyDescent="0.3">
      <c r="D214" s="93"/>
      <c r="H214" s="93"/>
    </row>
    <row r="215" spans="4:8" ht="15.75" customHeight="1" x14ac:dyDescent="0.3">
      <c r="D215" s="93"/>
      <c r="H215" s="93"/>
    </row>
    <row r="216" spans="4:8" ht="15.75" customHeight="1" x14ac:dyDescent="0.3">
      <c r="D216" s="93"/>
      <c r="H216" s="93"/>
    </row>
    <row r="217" spans="4:8" ht="15.75" customHeight="1" x14ac:dyDescent="0.3">
      <c r="D217" s="93"/>
      <c r="H217" s="93"/>
    </row>
    <row r="218" spans="4:8" ht="15.75" customHeight="1" x14ac:dyDescent="0.3">
      <c r="D218" s="93"/>
      <c r="H218" s="93"/>
    </row>
    <row r="219" spans="4:8" ht="15.75" customHeight="1" x14ac:dyDescent="0.3">
      <c r="D219" s="93"/>
      <c r="H219" s="93"/>
    </row>
    <row r="220" spans="4:8" ht="15.75" customHeight="1" x14ac:dyDescent="0.3">
      <c r="D220" s="93"/>
      <c r="H220" s="93"/>
    </row>
    <row r="221" spans="4:8" ht="15.75" customHeight="1" x14ac:dyDescent="0.3">
      <c r="D221" s="93"/>
      <c r="H221" s="93"/>
    </row>
    <row r="222" spans="4:8" ht="15.75" customHeight="1" x14ac:dyDescent="0.3">
      <c r="D222" s="93"/>
      <c r="H222" s="93"/>
    </row>
    <row r="223" spans="4:8" ht="15.75" customHeight="1" x14ac:dyDescent="0.3">
      <c r="D223" s="93"/>
      <c r="H223" s="93"/>
    </row>
    <row r="224" spans="4:8" ht="15.75" customHeight="1" x14ac:dyDescent="0.3">
      <c r="D224" s="93"/>
      <c r="H224" s="93"/>
    </row>
    <row r="225" spans="4:8" ht="15.75" customHeight="1" x14ac:dyDescent="0.3">
      <c r="D225" s="93"/>
      <c r="H225" s="93"/>
    </row>
    <row r="226" spans="4:8" ht="15.75" customHeight="1" x14ac:dyDescent="0.3">
      <c r="D226" s="93"/>
      <c r="H226" s="93"/>
    </row>
    <row r="227" spans="4:8" ht="15.75" customHeight="1" x14ac:dyDescent="0.3">
      <c r="D227" s="93"/>
      <c r="H227" s="93"/>
    </row>
    <row r="228" spans="4:8" ht="15.75" customHeight="1" x14ac:dyDescent="0.3">
      <c r="D228" s="93"/>
      <c r="H228" s="93"/>
    </row>
    <row r="229" spans="4:8" ht="15.75" customHeight="1" x14ac:dyDescent="0.3">
      <c r="D229" s="93"/>
      <c r="H229" s="93"/>
    </row>
    <row r="230" spans="4:8" ht="15.75" customHeight="1" x14ac:dyDescent="0.3">
      <c r="D230" s="93"/>
      <c r="H230" s="93"/>
    </row>
    <row r="231" spans="4:8" ht="15.75" customHeight="1" x14ac:dyDescent="0.3">
      <c r="D231" s="93"/>
      <c r="H231" s="93"/>
    </row>
    <row r="232" spans="4:8" ht="15.75" customHeight="1" x14ac:dyDescent="0.3">
      <c r="D232" s="93"/>
      <c r="H232" s="93"/>
    </row>
    <row r="233" spans="4:8" ht="15.75" customHeight="1" x14ac:dyDescent="0.3">
      <c r="D233" s="93"/>
      <c r="H233" s="93"/>
    </row>
    <row r="234" spans="4:8" ht="15.75" customHeight="1" x14ac:dyDescent="0.3">
      <c r="D234" s="93"/>
      <c r="H234" s="93"/>
    </row>
    <row r="235" spans="4:8" ht="15.75" customHeight="1" x14ac:dyDescent="0.3">
      <c r="D235" s="93"/>
      <c r="H235" s="93"/>
    </row>
    <row r="236" spans="4:8" ht="15.75" customHeight="1" x14ac:dyDescent="0.3">
      <c r="D236" s="93"/>
      <c r="H236" s="93"/>
    </row>
    <row r="237" spans="4:8" ht="15.75" customHeight="1" x14ac:dyDescent="0.3">
      <c r="D237" s="93"/>
      <c r="H237" s="93"/>
    </row>
    <row r="238" spans="4:8" ht="15.75" customHeight="1" x14ac:dyDescent="0.3">
      <c r="D238" s="93"/>
      <c r="H238" s="93"/>
    </row>
    <row r="239" spans="4:8" ht="15.75" customHeight="1" x14ac:dyDescent="0.3">
      <c r="D239" s="93"/>
      <c r="H239" s="93"/>
    </row>
    <row r="240" spans="4:8" ht="15.75" customHeight="1" x14ac:dyDescent="0.3">
      <c r="D240" s="93"/>
      <c r="H240" s="93"/>
    </row>
    <row r="241" spans="4:8" ht="15.75" customHeight="1" x14ac:dyDescent="0.3">
      <c r="D241" s="93"/>
      <c r="H241" s="93"/>
    </row>
    <row r="242" spans="4:8" ht="15.75" customHeight="1" x14ac:dyDescent="0.3">
      <c r="D242" s="93"/>
      <c r="H242" s="93"/>
    </row>
    <row r="243" spans="4:8" ht="15.75" customHeight="1" x14ac:dyDescent="0.3">
      <c r="D243" s="93"/>
      <c r="H243" s="93"/>
    </row>
    <row r="244" spans="4:8" ht="15.75" customHeight="1" x14ac:dyDescent="0.3">
      <c r="D244" s="93"/>
      <c r="H244" s="93"/>
    </row>
    <row r="245" spans="4:8" ht="15.75" customHeight="1" x14ac:dyDescent="0.3">
      <c r="D245" s="93"/>
      <c r="H245" s="93"/>
    </row>
    <row r="246" spans="4:8" ht="15.75" customHeight="1" x14ac:dyDescent="0.3">
      <c r="D246" s="93"/>
      <c r="H246" s="93"/>
    </row>
    <row r="247" spans="4:8" ht="15.75" customHeight="1" x14ac:dyDescent="0.3">
      <c r="D247" s="93"/>
      <c r="H247" s="93"/>
    </row>
    <row r="248" spans="4:8" ht="15.75" customHeight="1" x14ac:dyDescent="0.3">
      <c r="D248" s="93"/>
      <c r="H248" s="93"/>
    </row>
    <row r="249" spans="4:8" ht="15.75" customHeight="1" x14ac:dyDescent="0.3">
      <c r="D249" s="93"/>
      <c r="H249" s="93"/>
    </row>
    <row r="250" spans="4:8" ht="15.75" customHeight="1" x14ac:dyDescent="0.3">
      <c r="D250" s="93"/>
      <c r="H250" s="93"/>
    </row>
    <row r="251" spans="4:8" ht="15.75" customHeight="1" x14ac:dyDescent="0.3">
      <c r="D251" s="93"/>
      <c r="H251" s="93"/>
    </row>
    <row r="252" spans="4:8" ht="15.75" customHeight="1" x14ac:dyDescent="0.3">
      <c r="D252" s="93"/>
      <c r="H252" s="93"/>
    </row>
    <row r="253" spans="4:8" ht="15.75" customHeight="1" x14ac:dyDescent="0.3">
      <c r="D253" s="93"/>
      <c r="H253" s="93"/>
    </row>
    <row r="254" spans="4:8" ht="15.75" customHeight="1" x14ac:dyDescent="0.3">
      <c r="D254" s="93"/>
      <c r="H254" s="93"/>
    </row>
    <row r="255" spans="4:8" ht="15.75" customHeight="1" x14ac:dyDescent="0.3">
      <c r="D255" s="93"/>
      <c r="H255" s="93"/>
    </row>
    <row r="256" spans="4:8" ht="15.75" customHeight="1" x14ac:dyDescent="0.3">
      <c r="D256" s="93"/>
      <c r="H256" s="93"/>
    </row>
    <row r="257" spans="4:8" ht="15.75" customHeight="1" x14ac:dyDescent="0.3">
      <c r="D257" s="93"/>
      <c r="H257" s="93"/>
    </row>
    <row r="258" spans="4:8" ht="15.75" customHeight="1" x14ac:dyDescent="0.3">
      <c r="D258" s="93"/>
      <c r="H258" s="93"/>
    </row>
    <row r="259" spans="4:8" ht="15.75" customHeight="1" x14ac:dyDescent="0.3">
      <c r="D259" s="93"/>
      <c r="H259" s="93"/>
    </row>
    <row r="260" spans="4:8" ht="15.75" customHeight="1" x14ac:dyDescent="0.3">
      <c r="D260" s="93"/>
      <c r="H260" s="93"/>
    </row>
    <row r="261" spans="4:8" ht="15.75" customHeight="1" x14ac:dyDescent="0.3">
      <c r="D261" s="93"/>
      <c r="H261" s="93"/>
    </row>
    <row r="262" spans="4:8" ht="15.75" customHeight="1" x14ac:dyDescent="0.3">
      <c r="D262" s="93"/>
      <c r="H262" s="93"/>
    </row>
    <row r="263" spans="4:8" ht="15.75" customHeight="1" x14ac:dyDescent="0.3">
      <c r="D263" s="93"/>
      <c r="H263" s="93"/>
    </row>
    <row r="264" spans="4:8" ht="15.75" customHeight="1" x14ac:dyDescent="0.3">
      <c r="D264" s="93"/>
      <c r="H264" s="93"/>
    </row>
    <row r="265" spans="4:8" ht="15.75" customHeight="1" x14ac:dyDescent="0.3">
      <c r="D265" s="93"/>
      <c r="H265" s="93"/>
    </row>
    <row r="266" spans="4:8" ht="15.75" customHeight="1" x14ac:dyDescent="0.3">
      <c r="D266" s="93"/>
      <c r="H266" s="93"/>
    </row>
    <row r="267" spans="4:8" ht="15.75" customHeight="1" x14ac:dyDescent="0.3">
      <c r="D267" s="93"/>
      <c r="H267" s="93"/>
    </row>
    <row r="268" spans="4:8" ht="15.75" customHeight="1" x14ac:dyDescent="0.3">
      <c r="D268" s="93"/>
      <c r="H268" s="93"/>
    </row>
    <row r="269" spans="4:8" ht="15.75" customHeight="1" x14ac:dyDescent="0.3">
      <c r="D269" s="93"/>
      <c r="H269" s="93"/>
    </row>
    <row r="270" spans="4:8" ht="15.75" customHeight="1" x14ac:dyDescent="0.3">
      <c r="D270" s="93"/>
      <c r="H270" s="93"/>
    </row>
    <row r="271" spans="4:8" ht="15.75" customHeight="1" x14ac:dyDescent="0.3">
      <c r="D271" s="93"/>
      <c r="H271" s="93"/>
    </row>
    <row r="272" spans="4:8" ht="15.75" customHeight="1" x14ac:dyDescent="0.3">
      <c r="D272" s="93"/>
      <c r="H272" s="93"/>
    </row>
    <row r="273" spans="4:8" ht="15.75" customHeight="1" x14ac:dyDescent="0.3">
      <c r="D273" s="93"/>
      <c r="H273" s="93"/>
    </row>
    <row r="274" spans="4:8" ht="15.75" customHeight="1" x14ac:dyDescent="0.3">
      <c r="D274" s="93"/>
      <c r="H274" s="93"/>
    </row>
    <row r="275" spans="4:8" ht="15.75" customHeight="1" x14ac:dyDescent="0.3">
      <c r="D275" s="93"/>
      <c r="H275" s="93"/>
    </row>
    <row r="276" spans="4:8" ht="15.75" customHeight="1" x14ac:dyDescent="0.3">
      <c r="D276" s="93"/>
      <c r="H276" s="93"/>
    </row>
    <row r="277" spans="4:8" ht="15.75" customHeight="1" x14ac:dyDescent="0.3">
      <c r="D277" s="93"/>
      <c r="H277" s="93"/>
    </row>
    <row r="278" spans="4:8" ht="15.75" customHeight="1" x14ac:dyDescent="0.3">
      <c r="D278" s="93"/>
      <c r="H278" s="93"/>
    </row>
    <row r="279" spans="4:8" ht="15.75" customHeight="1" x14ac:dyDescent="0.3">
      <c r="D279" s="93"/>
      <c r="H279" s="93"/>
    </row>
    <row r="280" spans="4:8" ht="15.75" customHeight="1" x14ac:dyDescent="0.3">
      <c r="D280" s="93"/>
      <c r="H280" s="93"/>
    </row>
    <row r="281" spans="4:8" ht="15.75" customHeight="1" x14ac:dyDescent="0.3">
      <c r="D281" s="93"/>
      <c r="H281" s="93"/>
    </row>
    <row r="282" spans="4:8" ht="15.75" customHeight="1" x14ac:dyDescent="0.3">
      <c r="D282" s="93"/>
      <c r="H282" s="93"/>
    </row>
    <row r="283" spans="4:8" ht="15.75" customHeight="1" x14ac:dyDescent="0.3">
      <c r="D283" s="93"/>
      <c r="H283" s="93"/>
    </row>
    <row r="284" spans="4:8" ht="15.75" customHeight="1" x14ac:dyDescent="0.3">
      <c r="D284" s="93"/>
      <c r="H284" s="93"/>
    </row>
    <row r="285" spans="4:8" ht="15.75" customHeight="1" x14ac:dyDescent="0.3">
      <c r="D285" s="93"/>
      <c r="H285" s="93"/>
    </row>
    <row r="286" spans="4:8" ht="15.75" customHeight="1" x14ac:dyDescent="0.3">
      <c r="D286" s="93"/>
      <c r="H286" s="93"/>
    </row>
    <row r="287" spans="4:8" ht="15.75" customHeight="1" x14ac:dyDescent="0.3">
      <c r="D287" s="93"/>
      <c r="H287" s="93"/>
    </row>
    <row r="288" spans="4:8" ht="15.75" customHeight="1" x14ac:dyDescent="0.3">
      <c r="D288" s="93"/>
      <c r="H288" s="93"/>
    </row>
    <row r="289" spans="4:8" ht="15.75" customHeight="1" x14ac:dyDescent="0.3">
      <c r="D289" s="93"/>
      <c r="H289" s="93"/>
    </row>
    <row r="290" spans="4:8" ht="15.75" customHeight="1" x14ac:dyDescent="0.3">
      <c r="D290" s="93"/>
      <c r="H290" s="93"/>
    </row>
    <row r="291" spans="4:8" ht="15.75" customHeight="1" x14ac:dyDescent="0.3">
      <c r="D291" s="93"/>
      <c r="H291" s="93"/>
    </row>
    <row r="292" spans="4:8" ht="15.75" customHeight="1" x14ac:dyDescent="0.3">
      <c r="D292" s="93"/>
      <c r="H292" s="93"/>
    </row>
    <row r="293" spans="4:8" ht="15.75" customHeight="1" x14ac:dyDescent="0.3">
      <c r="D293" s="93"/>
      <c r="H293" s="93"/>
    </row>
    <row r="294" spans="4:8" ht="15.75" customHeight="1" x14ac:dyDescent="0.3">
      <c r="D294" s="93"/>
      <c r="H294" s="93"/>
    </row>
    <row r="295" spans="4:8" ht="15.75" customHeight="1" x14ac:dyDescent="0.3">
      <c r="D295" s="93"/>
      <c r="H295" s="93"/>
    </row>
    <row r="296" spans="4:8" ht="15.75" customHeight="1" x14ac:dyDescent="0.3">
      <c r="D296" s="93"/>
      <c r="H296" s="93"/>
    </row>
    <row r="297" spans="4:8" ht="15.75" customHeight="1" x14ac:dyDescent="0.3">
      <c r="D297" s="93"/>
      <c r="H297" s="93"/>
    </row>
    <row r="298" spans="4:8" ht="15.75" customHeight="1" x14ac:dyDescent="0.3">
      <c r="D298" s="93"/>
      <c r="H298" s="93"/>
    </row>
    <row r="299" spans="4:8" ht="15.75" customHeight="1" x14ac:dyDescent="0.3">
      <c r="D299" s="93"/>
      <c r="H299" s="93"/>
    </row>
    <row r="300" spans="4:8" ht="15.75" customHeight="1" x14ac:dyDescent="0.3">
      <c r="D300" s="93"/>
      <c r="H300" s="93"/>
    </row>
    <row r="301" spans="4:8" ht="15.75" customHeight="1" x14ac:dyDescent="0.3">
      <c r="D301" s="93"/>
      <c r="H301" s="93"/>
    </row>
    <row r="302" spans="4:8" ht="15.75" customHeight="1" x14ac:dyDescent="0.3">
      <c r="D302" s="93"/>
      <c r="H302" s="93"/>
    </row>
    <row r="303" spans="4:8" ht="15.75" customHeight="1" x14ac:dyDescent="0.3">
      <c r="D303" s="93"/>
      <c r="H303" s="93"/>
    </row>
    <row r="304" spans="4:8" ht="15.75" customHeight="1" x14ac:dyDescent="0.3">
      <c r="D304" s="93"/>
      <c r="H304" s="93"/>
    </row>
    <row r="305" spans="4:8" ht="15.75" customHeight="1" x14ac:dyDescent="0.3">
      <c r="D305" s="93"/>
      <c r="H305" s="93"/>
    </row>
    <row r="306" spans="4:8" ht="15.75" customHeight="1" x14ac:dyDescent="0.3">
      <c r="D306" s="93"/>
      <c r="H306" s="93"/>
    </row>
    <row r="307" spans="4:8" ht="15.75" customHeight="1" x14ac:dyDescent="0.3">
      <c r="D307" s="93"/>
      <c r="H307" s="93"/>
    </row>
    <row r="308" spans="4:8" ht="15.75" customHeight="1" x14ac:dyDescent="0.3">
      <c r="D308" s="93"/>
      <c r="H308" s="93"/>
    </row>
    <row r="309" spans="4:8" ht="15.75" customHeight="1" x14ac:dyDescent="0.3">
      <c r="D309" s="93"/>
      <c r="H309" s="93"/>
    </row>
    <row r="310" spans="4:8" ht="15.75" customHeight="1" x14ac:dyDescent="0.3">
      <c r="D310" s="93"/>
      <c r="H310" s="93"/>
    </row>
    <row r="311" spans="4:8" ht="15.75" customHeight="1" x14ac:dyDescent="0.3">
      <c r="D311" s="93"/>
      <c r="H311" s="93"/>
    </row>
    <row r="312" spans="4:8" ht="15.75" customHeight="1" x14ac:dyDescent="0.3">
      <c r="D312" s="93"/>
      <c r="H312" s="93"/>
    </row>
    <row r="313" spans="4:8" ht="15.75" customHeight="1" x14ac:dyDescent="0.3">
      <c r="D313" s="93"/>
      <c r="H313" s="93"/>
    </row>
    <row r="314" spans="4:8" ht="15.75" customHeight="1" x14ac:dyDescent="0.3">
      <c r="D314" s="93"/>
      <c r="H314" s="93"/>
    </row>
    <row r="315" spans="4:8" ht="15.75" customHeight="1" x14ac:dyDescent="0.3">
      <c r="D315" s="93"/>
      <c r="H315" s="93"/>
    </row>
    <row r="316" spans="4:8" ht="15.75" customHeight="1" x14ac:dyDescent="0.3">
      <c r="D316" s="93"/>
      <c r="H316" s="93"/>
    </row>
    <row r="317" spans="4:8" ht="15.75" customHeight="1" x14ac:dyDescent="0.3">
      <c r="D317" s="93"/>
      <c r="H317" s="93"/>
    </row>
    <row r="318" spans="4:8" ht="15.75" customHeight="1" x14ac:dyDescent="0.3">
      <c r="D318" s="93"/>
      <c r="H318" s="93"/>
    </row>
    <row r="319" spans="4:8" ht="15.75" customHeight="1" x14ac:dyDescent="0.3">
      <c r="D319" s="93"/>
      <c r="H319" s="93"/>
    </row>
    <row r="320" spans="4:8" ht="15.75" customHeight="1" x14ac:dyDescent="0.3">
      <c r="D320" s="93"/>
      <c r="H320" s="93"/>
    </row>
    <row r="321" spans="4:8" ht="15.75" customHeight="1" x14ac:dyDescent="0.3">
      <c r="D321" s="93"/>
      <c r="H321" s="93"/>
    </row>
    <row r="322" spans="4:8" ht="15.75" customHeight="1" x14ac:dyDescent="0.3">
      <c r="D322" s="93"/>
      <c r="H322" s="93"/>
    </row>
    <row r="323" spans="4:8" ht="15.75" customHeight="1" x14ac:dyDescent="0.3">
      <c r="D323" s="93"/>
      <c r="H323" s="93"/>
    </row>
    <row r="324" spans="4:8" ht="15.75" customHeight="1" x14ac:dyDescent="0.3">
      <c r="D324" s="93"/>
      <c r="H324" s="93"/>
    </row>
    <row r="325" spans="4:8" ht="15.75" customHeight="1" x14ac:dyDescent="0.3">
      <c r="D325" s="93"/>
      <c r="H325" s="93"/>
    </row>
    <row r="326" spans="4:8" ht="15.75" customHeight="1" x14ac:dyDescent="0.3">
      <c r="D326" s="93"/>
      <c r="H326" s="93"/>
    </row>
    <row r="327" spans="4:8" ht="15.75" customHeight="1" x14ac:dyDescent="0.3">
      <c r="D327" s="93"/>
      <c r="H327" s="93"/>
    </row>
    <row r="328" spans="4:8" ht="15.75" customHeight="1" x14ac:dyDescent="0.3">
      <c r="D328" s="93"/>
      <c r="H328" s="93"/>
    </row>
    <row r="329" spans="4:8" ht="15.75" customHeight="1" x14ac:dyDescent="0.3">
      <c r="D329" s="93"/>
      <c r="H329" s="93"/>
    </row>
    <row r="330" spans="4:8" ht="15.75" customHeight="1" x14ac:dyDescent="0.3">
      <c r="D330" s="93"/>
      <c r="H330" s="93"/>
    </row>
    <row r="331" spans="4:8" ht="15.75" customHeight="1" x14ac:dyDescent="0.3">
      <c r="D331" s="93"/>
      <c r="H331" s="93"/>
    </row>
    <row r="332" spans="4:8" ht="15.75" customHeight="1" x14ac:dyDescent="0.3">
      <c r="D332" s="93"/>
      <c r="H332" s="93"/>
    </row>
    <row r="333" spans="4:8" ht="15.75" customHeight="1" x14ac:dyDescent="0.3">
      <c r="D333" s="93"/>
      <c r="H333" s="93"/>
    </row>
    <row r="334" spans="4:8" ht="15.75" customHeight="1" x14ac:dyDescent="0.3">
      <c r="D334" s="93"/>
      <c r="H334" s="93"/>
    </row>
    <row r="335" spans="4:8" ht="15.75" customHeight="1" x14ac:dyDescent="0.3">
      <c r="D335" s="93"/>
      <c r="H335" s="93"/>
    </row>
    <row r="336" spans="4:8" ht="15.75" customHeight="1" x14ac:dyDescent="0.3">
      <c r="D336" s="93"/>
      <c r="H336" s="93"/>
    </row>
    <row r="337" spans="4:8" ht="15.75" customHeight="1" x14ac:dyDescent="0.3">
      <c r="D337" s="93"/>
      <c r="H337" s="93"/>
    </row>
    <row r="338" spans="4:8" ht="15.75" customHeight="1" x14ac:dyDescent="0.3">
      <c r="D338" s="93"/>
      <c r="H338" s="93"/>
    </row>
    <row r="339" spans="4:8" ht="15.75" customHeight="1" x14ac:dyDescent="0.3">
      <c r="D339" s="93"/>
      <c r="H339" s="93"/>
    </row>
    <row r="340" spans="4:8" ht="15.75" customHeight="1" x14ac:dyDescent="0.3">
      <c r="D340" s="93"/>
      <c r="H340" s="93"/>
    </row>
    <row r="341" spans="4:8" ht="15.75" customHeight="1" x14ac:dyDescent="0.3">
      <c r="D341" s="93"/>
      <c r="H341" s="93"/>
    </row>
    <row r="342" spans="4:8" ht="15.75" customHeight="1" x14ac:dyDescent="0.3">
      <c r="D342" s="93"/>
      <c r="H342" s="93"/>
    </row>
    <row r="343" spans="4:8" ht="15.75" customHeight="1" x14ac:dyDescent="0.3">
      <c r="D343" s="93"/>
      <c r="H343" s="93"/>
    </row>
    <row r="344" spans="4:8" ht="15.75" customHeight="1" x14ac:dyDescent="0.3">
      <c r="D344" s="93"/>
      <c r="H344" s="93"/>
    </row>
    <row r="345" spans="4:8" ht="15.75" customHeight="1" x14ac:dyDescent="0.3">
      <c r="D345" s="93"/>
      <c r="H345" s="93"/>
    </row>
    <row r="346" spans="4:8" ht="15.75" customHeight="1" x14ac:dyDescent="0.3">
      <c r="D346" s="93"/>
      <c r="H346" s="93"/>
    </row>
    <row r="347" spans="4:8" ht="15.75" customHeight="1" x14ac:dyDescent="0.3">
      <c r="D347" s="93"/>
      <c r="H347" s="93"/>
    </row>
    <row r="348" spans="4:8" ht="15.75" customHeight="1" x14ac:dyDescent="0.3">
      <c r="D348" s="93"/>
      <c r="H348" s="93"/>
    </row>
    <row r="349" spans="4:8" ht="15.75" customHeight="1" x14ac:dyDescent="0.3">
      <c r="D349" s="93"/>
      <c r="H349" s="93"/>
    </row>
    <row r="350" spans="4:8" ht="15.75" customHeight="1" x14ac:dyDescent="0.3">
      <c r="D350" s="93"/>
      <c r="H350" s="93"/>
    </row>
    <row r="351" spans="4:8" ht="15.75" customHeight="1" x14ac:dyDescent="0.3">
      <c r="D351" s="93"/>
      <c r="H351" s="93"/>
    </row>
    <row r="352" spans="4:8" ht="15.75" customHeight="1" x14ac:dyDescent="0.3">
      <c r="D352" s="93"/>
      <c r="H352" s="93"/>
    </row>
    <row r="353" spans="4:8" ht="15.75" customHeight="1" x14ac:dyDescent="0.3">
      <c r="D353" s="93"/>
      <c r="H353" s="93"/>
    </row>
    <row r="354" spans="4:8" ht="15.75" customHeight="1" x14ac:dyDescent="0.3">
      <c r="D354" s="93"/>
      <c r="H354" s="93"/>
    </row>
    <row r="355" spans="4:8" ht="15.75" customHeight="1" x14ac:dyDescent="0.3">
      <c r="D355" s="93"/>
      <c r="H355" s="93"/>
    </row>
    <row r="356" spans="4:8" ht="15.75" customHeight="1" x14ac:dyDescent="0.3">
      <c r="D356" s="93"/>
      <c r="H356" s="93"/>
    </row>
    <row r="357" spans="4:8" ht="15.75" customHeight="1" x14ac:dyDescent="0.3">
      <c r="D357" s="93"/>
      <c r="H357" s="93"/>
    </row>
    <row r="358" spans="4:8" ht="15.75" customHeight="1" x14ac:dyDescent="0.3">
      <c r="D358" s="93"/>
      <c r="H358" s="93"/>
    </row>
    <row r="359" spans="4:8" ht="15.75" customHeight="1" x14ac:dyDescent="0.3">
      <c r="D359" s="93"/>
      <c r="H359" s="93"/>
    </row>
    <row r="360" spans="4:8" ht="15.75" customHeight="1" x14ac:dyDescent="0.3">
      <c r="D360" s="93"/>
      <c r="H360" s="93"/>
    </row>
    <row r="361" spans="4:8" ht="15.75" customHeight="1" x14ac:dyDescent="0.3">
      <c r="D361" s="93"/>
      <c r="H361" s="93"/>
    </row>
    <row r="362" spans="4:8" ht="15.75" customHeight="1" x14ac:dyDescent="0.3">
      <c r="D362" s="93"/>
      <c r="H362" s="93"/>
    </row>
    <row r="363" spans="4:8" ht="15.75" customHeight="1" x14ac:dyDescent="0.3">
      <c r="D363" s="93"/>
      <c r="H363" s="93"/>
    </row>
    <row r="364" spans="4:8" ht="15.75" customHeight="1" x14ac:dyDescent="0.3">
      <c r="D364" s="93"/>
      <c r="H364" s="93"/>
    </row>
    <row r="365" spans="4:8" ht="15.75" customHeight="1" x14ac:dyDescent="0.3">
      <c r="D365" s="93"/>
      <c r="H365" s="93"/>
    </row>
    <row r="366" spans="4:8" ht="15.75" customHeight="1" x14ac:dyDescent="0.3">
      <c r="D366" s="93"/>
      <c r="H366" s="93"/>
    </row>
    <row r="367" spans="4:8" ht="15.75" customHeight="1" x14ac:dyDescent="0.3">
      <c r="D367" s="93"/>
      <c r="H367" s="93"/>
    </row>
    <row r="368" spans="4:8" ht="15.75" customHeight="1" x14ac:dyDescent="0.3">
      <c r="D368" s="93"/>
      <c r="H368" s="93"/>
    </row>
    <row r="369" spans="4:8" ht="15.75" customHeight="1" x14ac:dyDescent="0.3">
      <c r="D369" s="93"/>
      <c r="H369" s="93"/>
    </row>
    <row r="370" spans="4:8" ht="15.75" customHeight="1" x14ac:dyDescent="0.3">
      <c r="D370" s="93"/>
      <c r="H370" s="93"/>
    </row>
    <row r="371" spans="4:8" ht="15.75" customHeight="1" x14ac:dyDescent="0.3">
      <c r="D371" s="93"/>
      <c r="H371" s="93"/>
    </row>
    <row r="372" spans="4:8" ht="15.75" customHeight="1" x14ac:dyDescent="0.3">
      <c r="D372" s="93"/>
      <c r="H372" s="93"/>
    </row>
    <row r="373" spans="4:8" ht="15.75" customHeight="1" x14ac:dyDescent="0.3">
      <c r="D373" s="93"/>
      <c r="H373" s="93"/>
    </row>
    <row r="374" spans="4:8" ht="15.75" customHeight="1" x14ac:dyDescent="0.3">
      <c r="D374" s="93"/>
      <c r="H374" s="93"/>
    </row>
    <row r="375" spans="4:8" ht="15.75" customHeight="1" x14ac:dyDescent="0.3">
      <c r="D375" s="93"/>
      <c r="H375" s="93"/>
    </row>
    <row r="376" spans="4:8" ht="15.75" customHeight="1" x14ac:dyDescent="0.3">
      <c r="D376" s="93"/>
      <c r="H376" s="93"/>
    </row>
    <row r="377" spans="4:8" ht="15.75" customHeight="1" x14ac:dyDescent="0.3">
      <c r="D377" s="93"/>
      <c r="H377" s="93"/>
    </row>
    <row r="378" spans="4:8" ht="15.75" customHeight="1" x14ac:dyDescent="0.3">
      <c r="D378" s="93"/>
      <c r="H378" s="93"/>
    </row>
    <row r="379" spans="4:8" ht="15.75" customHeight="1" x14ac:dyDescent="0.3">
      <c r="D379" s="93"/>
      <c r="H379" s="93"/>
    </row>
    <row r="380" spans="4:8" ht="15.75" customHeight="1" x14ac:dyDescent="0.3">
      <c r="D380" s="93"/>
      <c r="H380" s="93"/>
    </row>
    <row r="381" spans="4:8" ht="15.75" customHeight="1" x14ac:dyDescent="0.3">
      <c r="D381" s="93"/>
      <c r="H381" s="93"/>
    </row>
    <row r="382" spans="4:8" ht="15.75" customHeight="1" x14ac:dyDescent="0.3">
      <c r="D382" s="93"/>
      <c r="H382" s="93"/>
    </row>
    <row r="383" spans="4:8" ht="15.75" customHeight="1" x14ac:dyDescent="0.3">
      <c r="D383" s="93"/>
      <c r="H383" s="93"/>
    </row>
    <row r="384" spans="4:8" ht="15.75" customHeight="1" x14ac:dyDescent="0.3">
      <c r="D384" s="93"/>
      <c r="H384" s="93"/>
    </row>
    <row r="385" spans="4:8" ht="15.75" customHeight="1" x14ac:dyDescent="0.3">
      <c r="D385" s="93"/>
      <c r="H385" s="93"/>
    </row>
    <row r="386" spans="4:8" ht="15.75" customHeight="1" x14ac:dyDescent="0.3">
      <c r="D386" s="93"/>
      <c r="H386" s="93"/>
    </row>
    <row r="387" spans="4:8" ht="15.75" customHeight="1" x14ac:dyDescent="0.3">
      <c r="D387" s="93"/>
      <c r="H387" s="93"/>
    </row>
    <row r="388" spans="4:8" ht="15.75" customHeight="1" x14ac:dyDescent="0.3">
      <c r="D388" s="93"/>
      <c r="H388" s="93"/>
    </row>
    <row r="389" spans="4:8" ht="15.75" customHeight="1" x14ac:dyDescent="0.3">
      <c r="D389" s="93"/>
      <c r="H389" s="93"/>
    </row>
    <row r="390" spans="4:8" ht="15.75" customHeight="1" x14ac:dyDescent="0.3">
      <c r="D390" s="93"/>
      <c r="H390" s="93"/>
    </row>
    <row r="391" spans="4:8" ht="15.75" customHeight="1" x14ac:dyDescent="0.3">
      <c r="D391" s="93"/>
      <c r="H391" s="93"/>
    </row>
    <row r="392" spans="4:8" ht="15.75" customHeight="1" x14ac:dyDescent="0.3">
      <c r="D392" s="93"/>
      <c r="H392" s="93"/>
    </row>
    <row r="393" spans="4:8" ht="15.75" customHeight="1" x14ac:dyDescent="0.3">
      <c r="D393" s="93"/>
      <c r="H393" s="93"/>
    </row>
    <row r="394" spans="4:8" ht="15.75" customHeight="1" x14ac:dyDescent="0.3">
      <c r="D394" s="93"/>
      <c r="H394" s="93"/>
    </row>
    <row r="395" spans="4:8" ht="15.75" customHeight="1" x14ac:dyDescent="0.3">
      <c r="D395" s="93"/>
      <c r="H395" s="93"/>
    </row>
    <row r="396" spans="4:8" ht="15.75" customHeight="1" x14ac:dyDescent="0.3">
      <c r="D396" s="93"/>
      <c r="H396" s="93"/>
    </row>
    <row r="397" spans="4:8" ht="15.75" customHeight="1" x14ac:dyDescent="0.3">
      <c r="D397" s="93"/>
      <c r="H397" s="93"/>
    </row>
    <row r="398" spans="4:8" ht="15.75" customHeight="1" x14ac:dyDescent="0.3">
      <c r="D398" s="93"/>
      <c r="H398" s="93"/>
    </row>
    <row r="399" spans="4:8" ht="15.75" customHeight="1" x14ac:dyDescent="0.3">
      <c r="D399" s="93"/>
      <c r="H399" s="93"/>
    </row>
    <row r="400" spans="4:8" ht="15.75" customHeight="1" x14ac:dyDescent="0.3">
      <c r="D400" s="93"/>
      <c r="H400" s="93"/>
    </row>
    <row r="401" spans="4:8" ht="15.75" customHeight="1" x14ac:dyDescent="0.3">
      <c r="D401" s="93"/>
      <c r="H401" s="93"/>
    </row>
    <row r="402" spans="4:8" ht="15.75" customHeight="1" x14ac:dyDescent="0.3">
      <c r="D402" s="93"/>
      <c r="H402" s="93"/>
    </row>
    <row r="403" spans="4:8" ht="15.75" customHeight="1" x14ac:dyDescent="0.3">
      <c r="D403" s="93"/>
      <c r="H403" s="93"/>
    </row>
    <row r="404" spans="4:8" ht="15.75" customHeight="1" x14ac:dyDescent="0.3">
      <c r="D404" s="93"/>
      <c r="H404" s="93"/>
    </row>
    <row r="405" spans="4:8" ht="15.75" customHeight="1" x14ac:dyDescent="0.3">
      <c r="D405" s="93"/>
      <c r="H405" s="93"/>
    </row>
    <row r="406" spans="4:8" ht="15.75" customHeight="1" x14ac:dyDescent="0.3">
      <c r="D406" s="93"/>
      <c r="H406" s="93"/>
    </row>
    <row r="407" spans="4:8" ht="15.75" customHeight="1" x14ac:dyDescent="0.3">
      <c r="D407" s="93"/>
      <c r="H407" s="93"/>
    </row>
    <row r="408" spans="4:8" ht="15.75" customHeight="1" x14ac:dyDescent="0.3">
      <c r="D408" s="93"/>
      <c r="H408" s="93"/>
    </row>
    <row r="409" spans="4:8" ht="15.75" customHeight="1" x14ac:dyDescent="0.3">
      <c r="D409" s="93"/>
      <c r="H409" s="93"/>
    </row>
    <row r="410" spans="4:8" ht="15.75" customHeight="1" x14ac:dyDescent="0.3">
      <c r="D410" s="93"/>
      <c r="H410" s="93"/>
    </row>
    <row r="411" spans="4:8" ht="15.75" customHeight="1" x14ac:dyDescent="0.3">
      <c r="D411" s="93"/>
      <c r="H411" s="93"/>
    </row>
    <row r="412" spans="4:8" ht="15.75" customHeight="1" x14ac:dyDescent="0.3">
      <c r="D412" s="93"/>
      <c r="H412" s="93"/>
    </row>
    <row r="413" spans="4:8" ht="15.75" customHeight="1" x14ac:dyDescent="0.3">
      <c r="D413" s="93"/>
      <c r="H413" s="93"/>
    </row>
    <row r="414" spans="4:8" ht="15.75" customHeight="1" x14ac:dyDescent="0.3">
      <c r="D414" s="93"/>
      <c r="H414" s="93"/>
    </row>
    <row r="415" spans="4:8" ht="15.75" customHeight="1" x14ac:dyDescent="0.3">
      <c r="D415" s="93"/>
      <c r="H415" s="93"/>
    </row>
    <row r="416" spans="4:8" ht="15.75" customHeight="1" x14ac:dyDescent="0.3">
      <c r="D416" s="93"/>
      <c r="H416" s="93"/>
    </row>
    <row r="417" spans="4:8" ht="15.75" customHeight="1" x14ac:dyDescent="0.3">
      <c r="D417" s="93"/>
      <c r="H417" s="93"/>
    </row>
    <row r="418" spans="4:8" ht="15.75" customHeight="1" x14ac:dyDescent="0.3">
      <c r="D418" s="93"/>
      <c r="H418" s="93"/>
    </row>
    <row r="419" spans="4:8" ht="15.75" customHeight="1" x14ac:dyDescent="0.3">
      <c r="D419" s="93"/>
      <c r="H419" s="93"/>
    </row>
    <row r="420" spans="4:8" ht="15.75" customHeight="1" x14ac:dyDescent="0.3">
      <c r="D420" s="93"/>
      <c r="H420" s="93"/>
    </row>
    <row r="421" spans="4:8" ht="15.75" customHeight="1" x14ac:dyDescent="0.3">
      <c r="D421" s="93"/>
      <c r="H421" s="93"/>
    </row>
    <row r="422" spans="4:8" ht="15.75" customHeight="1" x14ac:dyDescent="0.3">
      <c r="D422" s="93"/>
      <c r="H422" s="93"/>
    </row>
    <row r="423" spans="4:8" ht="15.75" customHeight="1" x14ac:dyDescent="0.3">
      <c r="D423" s="93"/>
      <c r="H423" s="93"/>
    </row>
    <row r="424" spans="4:8" ht="15.75" customHeight="1" x14ac:dyDescent="0.3">
      <c r="D424" s="93"/>
      <c r="H424" s="93"/>
    </row>
    <row r="425" spans="4:8" ht="15.75" customHeight="1" x14ac:dyDescent="0.3">
      <c r="D425" s="93"/>
      <c r="H425" s="93"/>
    </row>
    <row r="426" spans="4:8" ht="15.75" customHeight="1" x14ac:dyDescent="0.3">
      <c r="D426" s="93"/>
      <c r="H426" s="93"/>
    </row>
    <row r="427" spans="4:8" ht="15.75" customHeight="1" x14ac:dyDescent="0.3">
      <c r="D427" s="93"/>
      <c r="H427" s="93"/>
    </row>
    <row r="428" spans="4:8" ht="15.75" customHeight="1" x14ac:dyDescent="0.3">
      <c r="D428" s="93"/>
      <c r="H428" s="93"/>
    </row>
    <row r="429" spans="4:8" ht="15.75" customHeight="1" x14ac:dyDescent="0.3">
      <c r="D429" s="93"/>
      <c r="H429" s="93"/>
    </row>
    <row r="430" spans="4:8" ht="15.75" customHeight="1" x14ac:dyDescent="0.3">
      <c r="D430" s="93"/>
      <c r="H430" s="93"/>
    </row>
    <row r="431" spans="4:8" ht="15.75" customHeight="1" x14ac:dyDescent="0.3">
      <c r="D431" s="93"/>
      <c r="H431" s="93"/>
    </row>
    <row r="432" spans="4:8" ht="15.75" customHeight="1" x14ac:dyDescent="0.3">
      <c r="D432" s="93"/>
      <c r="H432" s="93"/>
    </row>
    <row r="433" spans="4:8" ht="15.75" customHeight="1" x14ac:dyDescent="0.3">
      <c r="D433" s="93"/>
      <c r="H433" s="93"/>
    </row>
    <row r="434" spans="4:8" ht="15.75" customHeight="1" x14ac:dyDescent="0.3">
      <c r="D434" s="93"/>
      <c r="H434" s="93"/>
    </row>
    <row r="435" spans="4:8" ht="15.75" customHeight="1" x14ac:dyDescent="0.3">
      <c r="D435" s="93"/>
      <c r="H435" s="93"/>
    </row>
    <row r="436" spans="4:8" ht="15.75" customHeight="1" x14ac:dyDescent="0.3">
      <c r="D436" s="93"/>
      <c r="H436" s="93"/>
    </row>
    <row r="437" spans="4:8" ht="15.75" customHeight="1" x14ac:dyDescent="0.3">
      <c r="D437" s="93"/>
      <c r="H437" s="93"/>
    </row>
    <row r="438" spans="4:8" ht="15.75" customHeight="1" x14ac:dyDescent="0.3">
      <c r="D438" s="93"/>
      <c r="H438" s="93"/>
    </row>
    <row r="439" spans="4:8" ht="15.75" customHeight="1" x14ac:dyDescent="0.3">
      <c r="D439" s="93"/>
      <c r="H439" s="93"/>
    </row>
    <row r="440" spans="4:8" ht="15.75" customHeight="1" x14ac:dyDescent="0.3">
      <c r="D440" s="93"/>
      <c r="H440" s="93"/>
    </row>
    <row r="441" spans="4:8" ht="15.75" customHeight="1" x14ac:dyDescent="0.3">
      <c r="D441" s="93"/>
      <c r="H441" s="93"/>
    </row>
    <row r="442" spans="4:8" ht="15.75" customHeight="1" x14ac:dyDescent="0.3">
      <c r="D442" s="93"/>
      <c r="H442" s="93"/>
    </row>
    <row r="443" spans="4:8" ht="15.75" customHeight="1" x14ac:dyDescent="0.3">
      <c r="D443" s="93"/>
      <c r="H443" s="93"/>
    </row>
    <row r="444" spans="4:8" ht="15.75" customHeight="1" x14ac:dyDescent="0.3">
      <c r="D444" s="93"/>
      <c r="H444" s="93"/>
    </row>
    <row r="445" spans="4:8" ht="15.75" customHeight="1" x14ac:dyDescent="0.3">
      <c r="D445" s="93"/>
      <c r="H445" s="93"/>
    </row>
    <row r="446" spans="4:8" ht="15.75" customHeight="1" x14ac:dyDescent="0.3">
      <c r="D446" s="93"/>
      <c r="H446" s="93"/>
    </row>
    <row r="447" spans="4:8" ht="15.75" customHeight="1" x14ac:dyDescent="0.3">
      <c r="D447" s="93"/>
      <c r="H447" s="93"/>
    </row>
    <row r="448" spans="4:8" ht="15.75" customHeight="1" x14ac:dyDescent="0.3">
      <c r="D448" s="93"/>
      <c r="H448" s="93"/>
    </row>
    <row r="449" spans="4:8" ht="15.75" customHeight="1" x14ac:dyDescent="0.3">
      <c r="D449" s="93"/>
      <c r="H449" s="93"/>
    </row>
    <row r="450" spans="4:8" ht="15.75" customHeight="1" x14ac:dyDescent="0.3">
      <c r="D450" s="93"/>
      <c r="H450" s="93"/>
    </row>
    <row r="451" spans="4:8" ht="15.75" customHeight="1" x14ac:dyDescent="0.3">
      <c r="D451" s="93"/>
      <c r="H451" s="93"/>
    </row>
    <row r="452" spans="4:8" ht="15.75" customHeight="1" x14ac:dyDescent="0.3">
      <c r="D452" s="93"/>
      <c r="H452" s="93"/>
    </row>
    <row r="453" spans="4:8" ht="15.75" customHeight="1" x14ac:dyDescent="0.3">
      <c r="D453" s="93"/>
      <c r="H453" s="93"/>
    </row>
    <row r="454" spans="4:8" ht="15.75" customHeight="1" x14ac:dyDescent="0.3">
      <c r="D454" s="93"/>
      <c r="H454" s="93"/>
    </row>
    <row r="455" spans="4:8" ht="15.75" customHeight="1" x14ac:dyDescent="0.3">
      <c r="D455" s="93"/>
      <c r="H455" s="93"/>
    </row>
    <row r="456" spans="4:8" ht="15.75" customHeight="1" x14ac:dyDescent="0.3">
      <c r="D456" s="93"/>
      <c r="H456" s="93"/>
    </row>
    <row r="457" spans="4:8" ht="15.75" customHeight="1" x14ac:dyDescent="0.3">
      <c r="D457" s="93"/>
      <c r="H457" s="93"/>
    </row>
    <row r="458" spans="4:8" ht="15.75" customHeight="1" x14ac:dyDescent="0.3">
      <c r="D458" s="93"/>
      <c r="H458" s="93"/>
    </row>
    <row r="459" spans="4:8" ht="15.75" customHeight="1" x14ac:dyDescent="0.3">
      <c r="D459" s="93"/>
      <c r="H459" s="93"/>
    </row>
    <row r="460" spans="4:8" ht="15.75" customHeight="1" x14ac:dyDescent="0.3">
      <c r="D460" s="93"/>
      <c r="H460" s="93"/>
    </row>
    <row r="461" spans="4:8" ht="15.75" customHeight="1" x14ac:dyDescent="0.3">
      <c r="D461" s="93"/>
      <c r="H461" s="93"/>
    </row>
    <row r="462" spans="4:8" ht="15.75" customHeight="1" x14ac:dyDescent="0.3">
      <c r="D462" s="93"/>
      <c r="H462" s="93"/>
    </row>
    <row r="463" spans="4:8" ht="15.75" customHeight="1" x14ac:dyDescent="0.3">
      <c r="D463" s="93"/>
      <c r="H463" s="93"/>
    </row>
    <row r="464" spans="4:8" ht="15.75" customHeight="1" x14ac:dyDescent="0.3">
      <c r="D464" s="93"/>
      <c r="H464" s="93"/>
    </row>
    <row r="465" spans="4:8" ht="15.75" customHeight="1" x14ac:dyDescent="0.3">
      <c r="D465" s="93"/>
      <c r="H465" s="93"/>
    </row>
    <row r="466" spans="4:8" ht="15.75" customHeight="1" x14ac:dyDescent="0.3">
      <c r="D466" s="93"/>
      <c r="H466" s="93"/>
    </row>
    <row r="467" spans="4:8" ht="15.75" customHeight="1" x14ac:dyDescent="0.3">
      <c r="D467" s="93"/>
      <c r="H467" s="93"/>
    </row>
    <row r="468" spans="4:8" ht="15.75" customHeight="1" x14ac:dyDescent="0.3">
      <c r="D468" s="93"/>
      <c r="H468" s="93"/>
    </row>
    <row r="469" spans="4:8" ht="15.75" customHeight="1" x14ac:dyDescent="0.3">
      <c r="D469" s="93"/>
      <c r="H469" s="93"/>
    </row>
    <row r="470" spans="4:8" ht="15.75" customHeight="1" x14ac:dyDescent="0.3">
      <c r="D470" s="93"/>
      <c r="H470" s="93"/>
    </row>
    <row r="471" spans="4:8" ht="15.75" customHeight="1" x14ac:dyDescent="0.3">
      <c r="D471" s="93"/>
      <c r="H471" s="93"/>
    </row>
    <row r="472" spans="4:8" ht="15.75" customHeight="1" x14ac:dyDescent="0.3">
      <c r="D472" s="93"/>
      <c r="H472" s="93"/>
    </row>
    <row r="473" spans="4:8" ht="15.75" customHeight="1" x14ac:dyDescent="0.3">
      <c r="D473" s="93"/>
      <c r="H473" s="93"/>
    </row>
    <row r="474" spans="4:8" ht="15.75" customHeight="1" x14ac:dyDescent="0.3">
      <c r="D474" s="93"/>
      <c r="H474" s="93"/>
    </row>
    <row r="475" spans="4:8" ht="15.75" customHeight="1" x14ac:dyDescent="0.3">
      <c r="D475" s="93"/>
      <c r="H475" s="93"/>
    </row>
    <row r="476" spans="4:8" ht="15.75" customHeight="1" x14ac:dyDescent="0.3">
      <c r="D476" s="93"/>
      <c r="H476" s="93"/>
    </row>
    <row r="477" spans="4:8" ht="15.75" customHeight="1" x14ac:dyDescent="0.3">
      <c r="D477" s="93"/>
      <c r="H477" s="93"/>
    </row>
    <row r="478" spans="4:8" ht="15.75" customHeight="1" x14ac:dyDescent="0.3">
      <c r="D478" s="93"/>
      <c r="H478" s="93"/>
    </row>
    <row r="479" spans="4:8" ht="15.75" customHeight="1" x14ac:dyDescent="0.3">
      <c r="D479" s="93"/>
      <c r="H479" s="93"/>
    </row>
    <row r="480" spans="4:8" ht="15.75" customHeight="1" x14ac:dyDescent="0.3">
      <c r="D480" s="93"/>
      <c r="H480" s="93"/>
    </row>
    <row r="481" spans="4:8" ht="15.75" customHeight="1" x14ac:dyDescent="0.3">
      <c r="D481" s="93"/>
      <c r="H481" s="93"/>
    </row>
    <row r="482" spans="4:8" ht="15.75" customHeight="1" x14ac:dyDescent="0.3">
      <c r="D482" s="93"/>
      <c r="H482" s="93"/>
    </row>
    <row r="483" spans="4:8" ht="15.75" customHeight="1" x14ac:dyDescent="0.3">
      <c r="D483" s="93"/>
      <c r="H483" s="93"/>
    </row>
    <row r="484" spans="4:8" ht="15.75" customHeight="1" x14ac:dyDescent="0.3">
      <c r="D484" s="93"/>
      <c r="H484" s="93"/>
    </row>
    <row r="485" spans="4:8" ht="15.75" customHeight="1" x14ac:dyDescent="0.3">
      <c r="D485" s="93"/>
      <c r="H485" s="93"/>
    </row>
    <row r="486" spans="4:8" ht="15.75" customHeight="1" x14ac:dyDescent="0.3">
      <c r="D486" s="93"/>
      <c r="H486" s="93"/>
    </row>
    <row r="487" spans="4:8" ht="15.75" customHeight="1" x14ac:dyDescent="0.3">
      <c r="D487" s="93"/>
      <c r="H487" s="93"/>
    </row>
    <row r="488" spans="4:8" ht="15.75" customHeight="1" x14ac:dyDescent="0.3">
      <c r="D488" s="93"/>
      <c r="H488" s="93"/>
    </row>
    <row r="489" spans="4:8" ht="15.75" customHeight="1" x14ac:dyDescent="0.3">
      <c r="D489" s="93"/>
      <c r="H489" s="93"/>
    </row>
    <row r="490" spans="4:8" ht="15.75" customHeight="1" x14ac:dyDescent="0.3">
      <c r="D490" s="93"/>
      <c r="H490" s="93"/>
    </row>
    <row r="491" spans="4:8" ht="15.75" customHeight="1" x14ac:dyDescent="0.3">
      <c r="D491" s="93"/>
      <c r="H491" s="93"/>
    </row>
    <row r="492" spans="4:8" ht="15.75" customHeight="1" x14ac:dyDescent="0.3">
      <c r="D492" s="93"/>
      <c r="H492" s="93"/>
    </row>
    <row r="493" spans="4:8" ht="15.75" customHeight="1" x14ac:dyDescent="0.3">
      <c r="D493" s="93"/>
      <c r="H493" s="93"/>
    </row>
    <row r="494" spans="4:8" ht="15.75" customHeight="1" x14ac:dyDescent="0.3">
      <c r="D494" s="93"/>
      <c r="H494" s="93"/>
    </row>
    <row r="495" spans="4:8" ht="15.75" customHeight="1" x14ac:dyDescent="0.3">
      <c r="D495" s="93"/>
      <c r="H495" s="93"/>
    </row>
    <row r="496" spans="4:8" ht="15.75" customHeight="1" x14ac:dyDescent="0.3">
      <c r="D496" s="93"/>
      <c r="H496" s="93"/>
    </row>
    <row r="497" spans="4:8" ht="15.75" customHeight="1" x14ac:dyDescent="0.3">
      <c r="D497" s="93"/>
      <c r="H497" s="93"/>
    </row>
    <row r="498" spans="4:8" ht="15.75" customHeight="1" x14ac:dyDescent="0.3">
      <c r="D498" s="93"/>
      <c r="H498" s="93"/>
    </row>
    <row r="499" spans="4:8" ht="15.75" customHeight="1" x14ac:dyDescent="0.3">
      <c r="D499" s="93"/>
      <c r="H499" s="93"/>
    </row>
    <row r="500" spans="4:8" ht="15.75" customHeight="1" x14ac:dyDescent="0.3">
      <c r="D500" s="93"/>
      <c r="H500" s="93"/>
    </row>
    <row r="501" spans="4:8" ht="15.75" customHeight="1" x14ac:dyDescent="0.3">
      <c r="D501" s="93"/>
      <c r="H501" s="93"/>
    </row>
    <row r="502" spans="4:8" ht="15.75" customHeight="1" x14ac:dyDescent="0.3">
      <c r="D502" s="93"/>
      <c r="H502" s="93"/>
    </row>
    <row r="503" spans="4:8" ht="15.75" customHeight="1" x14ac:dyDescent="0.3">
      <c r="D503" s="93"/>
      <c r="H503" s="93"/>
    </row>
    <row r="504" spans="4:8" ht="15.75" customHeight="1" x14ac:dyDescent="0.3">
      <c r="D504" s="93"/>
      <c r="H504" s="93"/>
    </row>
    <row r="505" spans="4:8" ht="15.75" customHeight="1" x14ac:dyDescent="0.3">
      <c r="D505" s="93"/>
      <c r="H505" s="93"/>
    </row>
    <row r="506" spans="4:8" ht="15.75" customHeight="1" x14ac:dyDescent="0.3">
      <c r="D506" s="93"/>
      <c r="H506" s="93"/>
    </row>
    <row r="507" spans="4:8" ht="15.75" customHeight="1" x14ac:dyDescent="0.3">
      <c r="D507" s="93"/>
      <c r="H507" s="93"/>
    </row>
    <row r="508" spans="4:8" ht="15.75" customHeight="1" x14ac:dyDescent="0.3">
      <c r="D508" s="93"/>
      <c r="H508" s="93"/>
    </row>
    <row r="509" spans="4:8" ht="15.75" customHeight="1" x14ac:dyDescent="0.3">
      <c r="D509" s="93"/>
      <c r="H509" s="93"/>
    </row>
    <row r="510" spans="4:8" ht="15.75" customHeight="1" x14ac:dyDescent="0.3">
      <c r="D510" s="93"/>
      <c r="H510" s="93"/>
    </row>
    <row r="511" spans="4:8" ht="15.75" customHeight="1" x14ac:dyDescent="0.3">
      <c r="D511" s="93"/>
      <c r="H511" s="93"/>
    </row>
    <row r="512" spans="4:8" ht="15.75" customHeight="1" x14ac:dyDescent="0.3">
      <c r="D512" s="93"/>
      <c r="H512" s="93"/>
    </row>
    <row r="513" spans="4:8" ht="15.75" customHeight="1" x14ac:dyDescent="0.3">
      <c r="D513" s="93"/>
      <c r="H513" s="93"/>
    </row>
    <row r="514" spans="4:8" ht="15.75" customHeight="1" x14ac:dyDescent="0.3">
      <c r="D514" s="93"/>
      <c r="H514" s="93"/>
    </row>
    <row r="515" spans="4:8" ht="15.75" customHeight="1" x14ac:dyDescent="0.3">
      <c r="D515" s="93"/>
      <c r="H515" s="93"/>
    </row>
    <row r="516" spans="4:8" ht="15.75" customHeight="1" x14ac:dyDescent="0.3">
      <c r="D516" s="93"/>
      <c r="H516" s="93"/>
    </row>
    <row r="517" spans="4:8" ht="15.75" customHeight="1" x14ac:dyDescent="0.3">
      <c r="D517" s="93"/>
      <c r="H517" s="93"/>
    </row>
    <row r="518" spans="4:8" ht="15.75" customHeight="1" x14ac:dyDescent="0.3">
      <c r="D518" s="93"/>
      <c r="H518" s="93"/>
    </row>
    <row r="519" spans="4:8" ht="15.75" customHeight="1" x14ac:dyDescent="0.3">
      <c r="D519" s="93"/>
      <c r="H519" s="93"/>
    </row>
    <row r="520" spans="4:8" ht="15.75" customHeight="1" x14ac:dyDescent="0.3">
      <c r="D520" s="93"/>
      <c r="H520" s="93"/>
    </row>
    <row r="521" spans="4:8" ht="15.75" customHeight="1" x14ac:dyDescent="0.3">
      <c r="D521" s="93"/>
      <c r="H521" s="93"/>
    </row>
    <row r="522" spans="4:8" ht="15.75" customHeight="1" x14ac:dyDescent="0.3">
      <c r="D522" s="93"/>
      <c r="H522" s="93"/>
    </row>
    <row r="523" spans="4:8" ht="15.75" customHeight="1" x14ac:dyDescent="0.3">
      <c r="D523" s="93"/>
      <c r="H523" s="93"/>
    </row>
    <row r="524" spans="4:8" ht="15.75" customHeight="1" x14ac:dyDescent="0.3">
      <c r="D524" s="93"/>
      <c r="H524" s="93"/>
    </row>
    <row r="525" spans="4:8" ht="15.75" customHeight="1" x14ac:dyDescent="0.3">
      <c r="D525" s="93"/>
      <c r="H525" s="93"/>
    </row>
    <row r="526" spans="4:8" ht="15.75" customHeight="1" x14ac:dyDescent="0.3">
      <c r="D526" s="93"/>
      <c r="H526" s="93"/>
    </row>
    <row r="527" spans="4:8" ht="15.75" customHeight="1" x14ac:dyDescent="0.3">
      <c r="D527" s="93"/>
      <c r="H527" s="93"/>
    </row>
    <row r="528" spans="4:8" ht="15.75" customHeight="1" x14ac:dyDescent="0.3">
      <c r="D528" s="93"/>
      <c r="H528" s="93"/>
    </row>
    <row r="529" spans="4:8" ht="15.75" customHeight="1" x14ac:dyDescent="0.3">
      <c r="D529" s="93"/>
      <c r="H529" s="93"/>
    </row>
    <row r="530" spans="4:8" ht="15.75" customHeight="1" x14ac:dyDescent="0.3">
      <c r="D530" s="93"/>
      <c r="H530" s="93"/>
    </row>
    <row r="531" spans="4:8" ht="15.75" customHeight="1" x14ac:dyDescent="0.3">
      <c r="D531" s="93"/>
      <c r="H531" s="93"/>
    </row>
    <row r="532" spans="4:8" ht="15.75" customHeight="1" x14ac:dyDescent="0.3">
      <c r="D532" s="93"/>
      <c r="H532" s="93"/>
    </row>
    <row r="533" spans="4:8" ht="15.75" customHeight="1" x14ac:dyDescent="0.3">
      <c r="D533" s="93"/>
      <c r="H533" s="93"/>
    </row>
    <row r="534" spans="4:8" ht="15.75" customHeight="1" x14ac:dyDescent="0.3">
      <c r="D534" s="93"/>
      <c r="H534" s="93"/>
    </row>
    <row r="535" spans="4:8" ht="15.75" customHeight="1" x14ac:dyDescent="0.3">
      <c r="D535" s="93"/>
      <c r="H535" s="93"/>
    </row>
    <row r="536" spans="4:8" ht="15.75" customHeight="1" x14ac:dyDescent="0.3">
      <c r="D536" s="93"/>
      <c r="H536" s="93"/>
    </row>
    <row r="537" spans="4:8" ht="15.75" customHeight="1" x14ac:dyDescent="0.3">
      <c r="D537" s="93"/>
      <c r="H537" s="93"/>
    </row>
    <row r="538" spans="4:8" ht="15.75" customHeight="1" x14ac:dyDescent="0.3">
      <c r="D538" s="93"/>
      <c r="H538" s="93"/>
    </row>
    <row r="539" spans="4:8" ht="15.75" customHeight="1" x14ac:dyDescent="0.3">
      <c r="D539" s="93"/>
      <c r="H539" s="93"/>
    </row>
    <row r="540" spans="4:8" ht="15.75" customHeight="1" x14ac:dyDescent="0.3">
      <c r="D540" s="93"/>
      <c r="H540" s="93"/>
    </row>
    <row r="541" spans="4:8" ht="15.75" customHeight="1" x14ac:dyDescent="0.3">
      <c r="D541" s="93"/>
      <c r="H541" s="93"/>
    </row>
    <row r="542" spans="4:8" ht="15.75" customHeight="1" x14ac:dyDescent="0.3">
      <c r="D542" s="93"/>
      <c r="H542" s="93"/>
    </row>
    <row r="543" spans="4:8" ht="15.75" customHeight="1" x14ac:dyDescent="0.3">
      <c r="D543" s="93"/>
      <c r="H543" s="93"/>
    </row>
    <row r="544" spans="4:8" ht="15.75" customHeight="1" x14ac:dyDescent="0.3">
      <c r="D544" s="93"/>
      <c r="H544" s="93"/>
    </row>
    <row r="545" spans="4:8" ht="15.75" customHeight="1" x14ac:dyDescent="0.3">
      <c r="D545" s="93"/>
      <c r="H545" s="93"/>
    </row>
    <row r="546" spans="4:8" ht="15.75" customHeight="1" x14ac:dyDescent="0.3">
      <c r="D546" s="93"/>
      <c r="H546" s="93"/>
    </row>
    <row r="547" spans="4:8" ht="15.75" customHeight="1" x14ac:dyDescent="0.3">
      <c r="D547" s="93"/>
      <c r="H547" s="93"/>
    </row>
    <row r="548" spans="4:8" ht="15.75" customHeight="1" x14ac:dyDescent="0.3">
      <c r="D548" s="93"/>
      <c r="H548" s="93"/>
    </row>
    <row r="549" spans="4:8" ht="15.75" customHeight="1" x14ac:dyDescent="0.3">
      <c r="D549" s="93"/>
      <c r="H549" s="93"/>
    </row>
    <row r="550" spans="4:8" ht="15.75" customHeight="1" x14ac:dyDescent="0.3">
      <c r="D550" s="93"/>
      <c r="H550" s="93"/>
    </row>
    <row r="551" spans="4:8" ht="15.75" customHeight="1" x14ac:dyDescent="0.3">
      <c r="D551" s="93"/>
      <c r="H551" s="93"/>
    </row>
    <row r="552" spans="4:8" ht="15.75" customHeight="1" x14ac:dyDescent="0.3">
      <c r="D552" s="93"/>
      <c r="H552" s="93"/>
    </row>
    <row r="553" spans="4:8" ht="15.75" customHeight="1" x14ac:dyDescent="0.3">
      <c r="D553" s="93"/>
      <c r="H553" s="93"/>
    </row>
    <row r="554" spans="4:8" ht="15.75" customHeight="1" x14ac:dyDescent="0.3">
      <c r="D554" s="93"/>
      <c r="H554" s="93"/>
    </row>
    <row r="555" spans="4:8" ht="15.75" customHeight="1" x14ac:dyDescent="0.3">
      <c r="D555" s="93"/>
      <c r="H555" s="93"/>
    </row>
    <row r="556" spans="4:8" ht="15.75" customHeight="1" x14ac:dyDescent="0.3">
      <c r="D556" s="93"/>
      <c r="H556" s="93"/>
    </row>
    <row r="557" spans="4:8" ht="15.75" customHeight="1" x14ac:dyDescent="0.3">
      <c r="D557" s="93"/>
      <c r="H557" s="93"/>
    </row>
    <row r="558" spans="4:8" ht="15.75" customHeight="1" x14ac:dyDescent="0.3">
      <c r="D558" s="93"/>
      <c r="H558" s="93"/>
    </row>
    <row r="559" spans="4:8" ht="15.75" customHeight="1" x14ac:dyDescent="0.3">
      <c r="D559" s="93"/>
      <c r="H559" s="93"/>
    </row>
    <row r="560" spans="4:8" ht="15.75" customHeight="1" x14ac:dyDescent="0.3">
      <c r="D560" s="93"/>
      <c r="H560" s="93"/>
    </row>
    <row r="561" spans="4:8" ht="15.75" customHeight="1" x14ac:dyDescent="0.3">
      <c r="D561" s="93"/>
      <c r="H561" s="93"/>
    </row>
    <row r="562" spans="4:8" ht="15.75" customHeight="1" x14ac:dyDescent="0.3">
      <c r="D562" s="93"/>
      <c r="H562" s="93"/>
    </row>
    <row r="563" spans="4:8" ht="15.75" customHeight="1" x14ac:dyDescent="0.3">
      <c r="D563" s="93"/>
      <c r="H563" s="93"/>
    </row>
    <row r="564" spans="4:8" ht="15.75" customHeight="1" x14ac:dyDescent="0.3">
      <c r="D564" s="93"/>
      <c r="H564" s="93"/>
    </row>
    <row r="565" spans="4:8" ht="15.75" customHeight="1" x14ac:dyDescent="0.3">
      <c r="D565" s="93"/>
      <c r="H565" s="93"/>
    </row>
    <row r="566" spans="4:8" ht="15.75" customHeight="1" x14ac:dyDescent="0.3">
      <c r="D566" s="93"/>
      <c r="H566" s="93"/>
    </row>
    <row r="567" spans="4:8" ht="15.75" customHeight="1" x14ac:dyDescent="0.3">
      <c r="D567" s="93"/>
      <c r="H567" s="93"/>
    </row>
    <row r="568" spans="4:8" ht="15.75" customHeight="1" x14ac:dyDescent="0.3">
      <c r="D568" s="93"/>
      <c r="H568" s="93"/>
    </row>
    <row r="569" spans="4:8" ht="15.75" customHeight="1" x14ac:dyDescent="0.3">
      <c r="D569" s="93"/>
      <c r="H569" s="93"/>
    </row>
    <row r="570" spans="4:8" ht="15.75" customHeight="1" x14ac:dyDescent="0.3">
      <c r="D570" s="93"/>
      <c r="H570" s="93"/>
    </row>
    <row r="571" spans="4:8" ht="15.75" customHeight="1" x14ac:dyDescent="0.3">
      <c r="D571" s="93"/>
      <c r="H571" s="93"/>
    </row>
    <row r="572" spans="4:8" ht="15.75" customHeight="1" x14ac:dyDescent="0.3">
      <c r="D572" s="93"/>
      <c r="H572" s="93"/>
    </row>
    <row r="573" spans="4:8" ht="15.75" customHeight="1" x14ac:dyDescent="0.3">
      <c r="D573" s="93"/>
      <c r="H573" s="93"/>
    </row>
    <row r="574" spans="4:8" ht="15.75" customHeight="1" x14ac:dyDescent="0.3">
      <c r="D574" s="93"/>
      <c r="H574" s="93"/>
    </row>
    <row r="575" spans="4:8" ht="15.75" customHeight="1" x14ac:dyDescent="0.3">
      <c r="D575" s="93"/>
      <c r="H575" s="93"/>
    </row>
    <row r="576" spans="4:8" ht="15.75" customHeight="1" x14ac:dyDescent="0.3">
      <c r="D576" s="93"/>
      <c r="H576" s="93"/>
    </row>
    <row r="577" spans="4:8" ht="15.75" customHeight="1" x14ac:dyDescent="0.3">
      <c r="D577" s="93"/>
      <c r="H577" s="93"/>
    </row>
    <row r="578" spans="4:8" ht="15.75" customHeight="1" x14ac:dyDescent="0.3">
      <c r="D578" s="93"/>
      <c r="H578" s="93"/>
    </row>
    <row r="579" spans="4:8" ht="15.75" customHeight="1" x14ac:dyDescent="0.3">
      <c r="D579" s="93"/>
      <c r="H579" s="93"/>
    </row>
    <row r="580" spans="4:8" ht="15.75" customHeight="1" x14ac:dyDescent="0.3">
      <c r="D580" s="93"/>
      <c r="H580" s="93"/>
    </row>
    <row r="581" spans="4:8" ht="15.75" customHeight="1" x14ac:dyDescent="0.3">
      <c r="D581" s="93"/>
      <c r="H581" s="93"/>
    </row>
    <row r="582" spans="4:8" ht="15.75" customHeight="1" x14ac:dyDescent="0.3">
      <c r="D582" s="93"/>
      <c r="H582" s="93"/>
    </row>
    <row r="583" spans="4:8" ht="15.75" customHeight="1" x14ac:dyDescent="0.3">
      <c r="D583" s="93"/>
      <c r="H583" s="93"/>
    </row>
    <row r="584" spans="4:8" ht="15.75" customHeight="1" x14ac:dyDescent="0.3">
      <c r="D584" s="93"/>
      <c r="H584" s="93"/>
    </row>
    <row r="585" spans="4:8" ht="15.75" customHeight="1" x14ac:dyDescent="0.3">
      <c r="D585" s="93"/>
      <c r="H585" s="93"/>
    </row>
    <row r="586" spans="4:8" ht="15.75" customHeight="1" x14ac:dyDescent="0.3">
      <c r="D586" s="93"/>
      <c r="H586" s="93"/>
    </row>
    <row r="587" spans="4:8" ht="15.75" customHeight="1" x14ac:dyDescent="0.3">
      <c r="D587" s="93"/>
      <c r="H587" s="93"/>
    </row>
    <row r="588" spans="4:8" ht="15.75" customHeight="1" x14ac:dyDescent="0.3">
      <c r="D588" s="93"/>
      <c r="H588" s="93"/>
    </row>
    <row r="589" spans="4:8" ht="15.75" customHeight="1" x14ac:dyDescent="0.3">
      <c r="D589" s="93"/>
      <c r="H589" s="93"/>
    </row>
    <row r="590" spans="4:8" ht="15.75" customHeight="1" x14ac:dyDescent="0.3">
      <c r="D590" s="93"/>
      <c r="H590" s="93"/>
    </row>
    <row r="591" spans="4:8" ht="15.75" customHeight="1" x14ac:dyDescent="0.3">
      <c r="D591" s="93"/>
      <c r="H591" s="93"/>
    </row>
    <row r="592" spans="4:8" ht="15.75" customHeight="1" x14ac:dyDescent="0.3">
      <c r="D592" s="93"/>
      <c r="H592" s="93"/>
    </row>
    <row r="593" spans="4:8" ht="15.75" customHeight="1" x14ac:dyDescent="0.3">
      <c r="D593" s="93"/>
      <c r="H593" s="93"/>
    </row>
    <row r="594" spans="4:8" ht="15.75" customHeight="1" x14ac:dyDescent="0.3">
      <c r="D594" s="93"/>
      <c r="H594" s="93"/>
    </row>
    <row r="595" spans="4:8" ht="15.75" customHeight="1" x14ac:dyDescent="0.3">
      <c r="D595" s="93"/>
      <c r="H595" s="93"/>
    </row>
    <row r="596" spans="4:8" ht="15.75" customHeight="1" x14ac:dyDescent="0.3">
      <c r="D596" s="93"/>
      <c r="H596" s="93"/>
    </row>
    <row r="597" spans="4:8" ht="15.75" customHeight="1" x14ac:dyDescent="0.3">
      <c r="D597" s="93"/>
      <c r="H597" s="93"/>
    </row>
    <row r="598" spans="4:8" ht="15.75" customHeight="1" x14ac:dyDescent="0.3">
      <c r="D598" s="93"/>
      <c r="H598" s="93"/>
    </row>
    <row r="599" spans="4:8" ht="15.75" customHeight="1" x14ac:dyDescent="0.3">
      <c r="D599" s="93"/>
      <c r="H599" s="93"/>
    </row>
    <row r="600" spans="4:8" ht="15.75" customHeight="1" x14ac:dyDescent="0.3">
      <c r="D600" s="93"/>
      <c r="H600" s="93"/>
    </row>
    <row r="601" spans="4:8" ht="15.75" customHeight="1" x14ac:dyDescent="0.3">
      <c r="D601" s="93"/>
      <c r="H601" s="93"/>
    </row>
    <row r="602" spans="4:8" ht="15.75" customHeight="1" x14ac:dyDescent="0.3">
      <c r="D602" s="93"/>
      <c r="H602" s="93"/>
    </row>
    <row r="603" spans="4:8" ht="15.75" customHeight="1" x14ac:dyDescent="0.3">
      <c r="D603" s="93"/>
      <c r="H603" s="93"/>
    </row>
    <row r="604" spans="4:8" ht="15.75" customHeight="1" x14ac:dyDescent="0.3">
      <c r="D604" s="93"/>
      <c r="H604" s="93"/>
    </row>
    <row r="605" spans="4:8" ht="15.75" customHeight="1" x14ac:dyDescent="0.3">
      <c r="D605" s="93"/>
      <c r="H605" s="93"/>
    </row>
    <row r="606" spans="4:8" ht="15.75" customHeight="1" x14ac:dyDescent="0.3">
      <c r="D606" s="93"/>
      <c r="H606" s="93"/>
    </row>
    <row r="607" spans="4:8" ht="15.75" customHeight="1" x14ac:dyDescent="0.3">
      <c r="D607" s="93"/>
      <c r="H607" s="93"/>
    </row>
    <row r="608" spans="4:8" ht="15.75" customHeight="1" x14ac:dyDescent="0.3">
      <c r="D608" s="93"/>
      <c r="H608" s="93"/>
    </row>
    <row r="609" spans="4:8" ht="15.75" customHeight="1" x14ac:dyDescent="0.3">
      <c r="D609" s="93"/>
      <c r="H609" s="93"/>
    </row>
    <row r="610" spans="4:8" ht="15.75" customHeight="1" x14ac:dyDescent="0.3">
      <c r="D610" s="93"/>
      <c r="H610" s="93"/>
    </row>
    <row r="611" spans="4:8" ht="15.75" customHeight="1" x14ac:dyDescent="0.3">
      <c r="D611" s="93"/>
      <c r="H611" s="93"/>
    </row>
    <row r="612" spans="4:8" ht="15.75" customHeight="1" x14ac:dyDescent="0.3">
      <c r="D612" s="93"/>
      <c r="H612" s="93"/>
    </row>
    <row r="613" spans="4:8" ht="15.75" customHeight="1" x14ac:dyDescent="0.3">
      <c r="D613" s="93"/>
      <c r="H613" s="93"/>
    </row>
    <row r="614" spans="4:8" ht="15.75" customHeight="1" x14ac:dyDescent="0.3">
      <c r="D614" s="93"/>
      <c r="H614" s="93"/>
    </row>
    <row r="615" spans="4:8" ht="15.75" customHeight="1" x14ac:dyDescent="0.3">
      <c r="D615" s="93"/>
      <c r="H615" s="93"/>
    </row>
    <row r="616" spans="4:8" ht="15.75" customHeight="1" x14ac:dyDescent="0.3">
      <c r="D616" s="93"/>
      <c r="H616" s="93"/>
    </row>
    <row r="617" spans="4:8" ht="15.75" customHeight="1" x14ac:dyDescent="0.3">
      <c r="D617" s="93"/>
      <c r="H617" s="93"/>
    </row>
    <row r="618" spans="4:8" ht="15.75" customHeight="1" x14ac:dyDescent="0.3">
      <c r="D618" s="93"/>
      <c r="H618" s="93"/>
    </row>
    <row r="619" spans="4:8" ht="15.75" customHeight="1" x14ac:dyDescent="0.3">
      <c r="D619" s="93"/>
      <c r="H619" s="93"/>
    </row>
    <row r="620" spans="4:8" ht="15.75" customHeight="1" x14ac:dyDescent="0.3">
      <c r="D620" s="93"/>
      <c r="H620" s="93"/>
    </row>
    <row r="621" spans="4:8" ht="15.75" customHeight="1" x14ac:dyDescent="0.3">
      <c r="D621" s="93"/>
      <c r="H621" s="93"/>
    </row>
    <row r="622" spans="4:8" ht="15.75" customHeight="1" x14ac:dyDescent="0.3">
      <c r="D622" s="93"/>
      <c r="H622" s="93"/>
    </row>
    <row r="623" spans="4:8" ht="15.75" customHeight="1" x14ac:dyDescent="0.3">
      <c r="D623" s="93"/>
      <c r="H623" s="93"/>
    </row>
    <row r="624" spans="4:8" ht="15.75" customHeight="1" x14ac:dyDescent="0.3">
      <c r="D624" s="93"/>
      <c r="H624" s="93"/>
    </row>
    <row r="625" spans="4:8" ht="15.75" customHeight="1" x14ac:dyDescent="0.3">
      <c r="D625" s="93"/>
      <c r="H625" s="93"/>
    </row>
    <row r="626" spans="4:8" ht="15.75" customHeight="1" x14ac:dyDescent="0.3">
      <c r="D626" s="93"/>
      <c r="H626" s="93"/>
    </row>
    <row r="627" spans="4:8" ht="15.75" customHeight="1" x14ac:dyDescent="0.3">
      <c r="D627" s="93"/>
      <c r="H627" s="93"/>
    </row>
    <row r="628" spans="4:8" ht="15.75" customHeight="1" x14ac:dyDescent="0.3">
      <c r="D628" s="93"/>
      <c r="H628" s="93"/>
    </row>
    <row r="629" spans="4:8" ht="15.75" customHeight="1" x14ac:dyDescent="0.3">
      <c r="D629" s="93"/>
      <c r="H629" s="93"/>
    </row>
    <row r="630" spans="4:8" ht="15.75" customHeight="1" x14ac:dyDescent="0.3">
      <c r="D630" s="93"/>
      <c r="H630" s="93"/>
    </row>
    <row r="631" spans="4:8" ht="15.75" customHeight="1" x14ac:dyDescent="0.3">
      <c r="D631" s="93"/>
      <c r="H631" s="93"/>
    </row>
    <row r="632" spans="4:8" ht="15.75" customHeight="1" x14ac:dyDescent="0.3">
      <c r="D632" s="93"/>
      <c r="H632" s="93"/>
    </row>
    <row r="633" spans="4:8" ht="15.75" customHeight="1" x14ac:dyDescent="0.3">
      <c r="D633" s="93"/>
      <c r="H633" s="93"/>
    </row>
    <row r="634" spans="4:8" ht="15.75" customHeight="1" x14ac:dyDescent="0.3">
      <c r="D634" s="93"/>
      <c r="H634" s="93"/>
    </row>
    <row r="635" spans="4:8" ht="15.75" customHeight="1" x14ac:dyDescent="0.3">
      <c r="D635" s="93"/>
      <c r="H635" s="93"/>
    </row>
    <row r="636" spans="4:8" ht="15.75" customHeight="1" x14ac:dyDescent="0.3">
      <c r="D636" s="93"/>
      <c r="H636" s="93"/>
    </row>
    <row r="637" spans="4:8" ht="15.75" customHeight="1" x14ac:dyDescent="0.3">
      <c r="D637" s="93"/>
      <c r="H637" s="93"/>
    </row>
    <row r="638" spans="4:8" ht="15.75" customHeight="1" x14ac:dyDescent="0.3">
      <c r="D638" s="93"/>
      <c r="H638" s="93"/>
    </row>
    <row r="639" spans="4:8" ht="15.75" customHeight="1" x14ac:dyDescent="0.3">
      <c r="D639" s="93"/>
      <c r="H639" s="93"/>
    </row>
    <row r="640" spans="4:8" ht="15.75" customHeight="1" x14ac:dyDescent="0.3">
      <c r="D640" s="93"/>
      <c r="H640" s="93"/>
    </row>
    <row r="641" spans="4:8" ht="15.75" customHeight="1" x14ac:dyDescent="0.3">
      <c r="D641" s="93"/>
      <c r="H641" s="93"/>
    </row>
    <row r="642" spans="4:8" ht="15.75" customHeight="1" x14ac:dyDescent="0.3">
      <c r="D642" s="93"/>
      <c r="H642" s="93"/>
    </row>
    <row r="643" spans="4:8" ht="15.75" customHeight="1" x14ac:dyDescent="0.3">
      <c r="D643" s="93"/>
      <c r="H643" s="93"/>
    </row>
    <row r="644" spans="4:8" ht="15.75" customHeight="1" x14ac:dyDescent="0.3">
      <c r="D644" s="93"/>
      <c r="H644" s="93"/>
    </row>
    <row r="645" spans="4:8" ht="15.75" customHeight="1" x14ac:dyDescent="0.3">
      <c r="D645" s="93"/>
      <c r="H645" s="93"/>
    </row>
    <row r="646" spans="4:8" ht="15.75" customHeight="1" x14ac:dyDescent="0.3">
      <c r="D646" s="93"/>
      <c r="H646" s="93"/>
    </row>
    <row r="647" spans="4:8" ht="15.75" customHeight="1" x14ac:dyDescent="0.3">
      <c r="D647" s="93"/>
      <c r="H647" s="93"/>
    </row>
    <row r="648" spans="4:8" ht="15.75" customHeight="1" x14ac:dyDescent="0.3">
      <c r="D648" s="93"/>
      <c r="H648" s="93"/>
    </row>
    <row r="649" spans="4:8" ht="15.75" customHeight="1" x14ac:dyDescent="0.3">
      <c r="D649" s="93"/>
      <c r="H649" s="93"/>
    </row>
    <row r="650" spans="4:8" ht="15.75" customHeight="1" x14ac:dyDescent="0.3">
      <c r="D650" s="93"/>
      <c r="H650" s="93"/>
    </row>
    <row r="651" spans="4:8" ht="15.75" customHeight="1" x14ac:dyDescent="0.3">
      <c r="D651" s="93"/>
      <c r="H651" s="93"/>
    </row>
    <row r="652" spans="4:8" ht="15.75" customHeight="1" x14ac:dyDescent="0.3">
      <c r="D652" s="93"/>
      <c r="H652" s="93"/>
    </row>
    <row r="653" spans="4:8" ht="15.75" customHeight="1" x14ac:dyDescent="0.3">
      <c r="D653" s="93"/>
      <c r="H653" s="93"/>
    </row>
    <row r="654" spans="4:8" ht="15.75" customHeight="1" x14ac:dyDescent="0.3">
      <c r="D654" s="93"/>
      <c r="H654" s="93"/>
    </row>
    <row r="655" spans="4:8" ht="15.75" customHeight="1" x14ac:dyDescent="0.3">
      <c r="D655" s="93"/>
      <c r="H655" s="93"/>
    </row>
    <row r="656" spans="4:8" ht="15.75" customHeight="1" x14ac:dyDescent="0.3">
      <c r="D656" s="93"/>
      <c r="H656" s="93"/>
    </row>
    <row r="657" spans="4:8" ht="15.75" customHeight="1" x14ac:dyDescent="0.3">
      <c r="D657" s="93"/>
      <c r="H657" s="93"/>
    </row>
    <row r="658" spans="4:8" ht="15.75" customHeight="1" x14ac:dyDescent="0.3">
      <c r="D658" s="93"/>
      <c r="H658" s="93"/>
    </row>
    <row r="659" spans="4:8" ht="15.75" customHeight="1" x14ac:dyDescent="0.3">
      <c r="D659" s="93"/>
      <c r="H659" s="93"/>
    </row>
    <row r="660" spans="4:8" ht="15.75" customHeight="1" x14ac:dyDescent="0.3">
      <c r="D660" s="93"/>
      <c r="H660" s="93"/>
    </row>
    <row r="661" spans="4:8" ht="15.75" customHeight="1" x14ac:dyDescent="0.3">
      <c r="D661" s="93"/>
      <c r="H661" s="93"/>
    </row>
    <row r="662" spans="4:8" ht="15.75" customHeight="1" x14ac:dyDescent="0.3">
      <c r="D662" s="93"/>
      <c r="H662" s="93"/>
    </row>
    <row r="663" spans="4:8" ht="15.75" customHeight="1" x14ac:dyDescent="0.3">
      <c r="D663" s="93"/>
      <c r="H663" s="93"/>
    </row>
    <row r="664" spans="4:8" ht="15.75" customHeight="1" x14ac:dyDescent="0.3">
      <c r="D664" s="93"/>
      <c r="H664" s="93"/>
    </row>
    <row r="665" spans="4:8" ht="15.75" customHeight="1" x14ac:dyDescent="0.3">
      <c r="D665" s="93"/>
      <c r="H665" s="93"/>
    </row>
    <row r="666" spans="4:8" ht="15.75" customHeight="1" x14ac:dyDescent="0.3">
      <c r="D666" s="93"/>
      <c r="H666" s="93"/>
    </row>
    <row r="667" spans="4:8" ht="15.75" customHeight="1" x14ac:dyDescent="0.3">
      <c r="D667" s="93"/>
      <c r="H667" s="93"/>
    </row>
    <row r="668" spans="4:8" ht="15.75" customHeight="1" x14ac:dyDescent="0.3">
      <c r="D668" s="93"/>
      <c r="H668" s="93"/>
    </row>
    <row r="669" spans="4:8" ht="15.75" customHeight="1" x14ac:dyDescent="0.3">
      <c r="D669" s="93"/>
      <c r="H669" s="93"/>
    </row>
    <row r="670" spans="4:8" ht="15.75" customHeight="1" x14ac:dyDescent="0.3">
      <c r="D670" s="93"/>
      <c r="H670" s="93"/>
    </row>
    <row r="671" spans="4:8" ht="15.75" customHeight="1" x14ac:dyDescent="0.3">
      <c r="D671" s="93"/>
      <c r="H671" s="93"/>
    </row>
    <row r="672" spans="4:8" ht="15.75" customHeight="1" x14ac:dyDescent="0.3">
      <c r="D672" s="93"/>
      <c r="H672" s="93"/>
    </row>
    <row r="673" spans="4:8" ht="15.75" customHeight="1" x14ac:dyDescent="0.3">
      <c r="D673" s="93"/>
      <c r="H673" s="93"/>
    </row>
    <row r="674" spans="4:8" ht="15.75" customHeight="1" x14ac:dyDescent="0.3">
      <c r="D674" s="93"/>
      <c r="H674" s="93"/>
    </row>
    <row r="675" spans="4:8" ht="15.75" customHeight="1" x14ac:dyDescent="0.3">
      <c r="D675" s="93"/>
      <c r="H675" s="93"/>
    </row>
    <row r="676" spans="4:8" ht="15.75" customHeight="1" x14ac:dyDescent="0.3">
      <c r="D676" s="93"/>
      <c r="H676" s="93"/>
    </row>
    <row r="677" spans="4:8" ht="15.75" customHeight="1" x14ac:dyDescent="0.3">
      <c r="D677" s="93"/>
      <c r="H677" s="93"/>
    </row>
    <row r="678" spans="4:8" ht="15.75" customHeight="1" x14ac:dyDescent="0.3">
      <c r="D678" s="93"/>
      <c r="H678" s="93"/>
    </row>
    <row r="679" spans="4:8" ht="15.75" customHeight="1" x14ac:dyDescent="0.3">
      <c r="D679" s="93"/>
      <c r="H679" s="93"/>
    </row>
    <row r="680" spans="4:8" ht="15.75" customHeight="1" x14ac:dyDescent="0.3">
      <c r="D680" s="93"/>
      <c r="H680" s="93"/>
    </row>
    <row r="681" spans="4:8" ht="15.75" customHeight="1" x14ac:dyDescent="0.3">
      <c r="D681" s="93"/>
      <c r="H681" s="93"/>
    </row>
    <row r="682" spans="4:8" ht="15.75" customHeight="1" x14ac:dyDescent="0.3">
      <c r="D682" s="93"/>
      <c r="H682" s="93"/>
    </row>
    <row r="683" spans="4:8" ht="15.75" customHeight="1" x14ac:dyDescent="0.3">
      <c r="D683" s="93"/>
      <c r="H683" s="93"/>
    </row>
    <row r="684" spans="4:8" ht="15.75" customHeight="1" x14ac:dyDescent="0.3">
      <c r="D684" s="93"/>
      <c r="H684" s="93"/>
    </row>
    <row r="685" spans="4:8" ht="15.75" customHeight="1" x14ac:dyDescent="0.3">
      <c r="D685" s="93"/>
      <c r="H685" s="93"/>
    </row>
    <row r="686" spans="4:8" ht="15.75" customHeight="1" x14ac:dyDescent="0.3">
      <c r="D686" s="93"/>
      <c r="H686" s="93"/>
    </row>
    <row r="687" spans="4:8" ht="15.75" customHeight="1" x14ac:dyDescent="0.3">
      <c r="D687" s="93"/>
      <c r="H687" s="93"/>
    </row>
    <row r="688" spans="4:8" ht="15.75" customHeight="1" x14ac:dyDescent="0.3">
      <c r="D688" s="93"/>
      <c r="H688" s="93"/>
    </row>
    <row r="689" spans="4:8" ht="15.75" customHeight="1" x14ac:dyDescent="0.3">
      <c r="D689" s="93"/>
      <c r="H689" s="93"/>
    </row>
    <row r="690" spans="4:8" ht="15.75" customHeight="1" x14ac:dyDescent="0.3">
      <c r="D690" s="93"/>
      <c r="H690" s="93"/>
    </row>
    <row r="691" spans="4:8" ht="15.75" customHeight="1" x14ac:dyDescent="0.3">
      <c r="D691" s="93"/>
      <c r="H691" s="93"/>
    </row>
    <row r="692" spans="4:8" ht="15.75" customHeight="1" x14ac:dyDescent="0.3">
      <c r="D692" s="93"/>
      <c r="H692" s="93"/>
    </row>
    <row r="693" spans="4:8" ht="15.75" customHeight="1" x14ac:dyDescent="0.3">
      <c r="D693" s="93"/>
      <c r="H693" s="93"/>
    </row>
    <row r="694" spans="4:8" ht="15.75" customHeight="1" x14ac:dyDescent="0.3">
      <c r="D694" s="93"/>
      <c r="H694" s="93"/>
    </row>
    <row r="695" spans="4:8" ht="15.75" customHeight="1" x14ac:dyDescent="0.3">
      <c r="D695" s="93"/>
      <c r="H695" s="93"/>
    </row>
    <row r="696" spans="4:8" ht="15.75" customHeight="1" x14ac:dyDescent="0.3">
      <c r="D696" s="93"/>
      <c r="H696" s="93"/>
    </row>
    <row r="697" spans="4:8" ht="15.75" customHeight="1" x14ac:dyDescent="0.3">
      <c r="D697" s="93"/>
      <c r="H697" s="93"/>
    </row>
    <row r="698" spans="4:8" ht="15.75" customHeight="1" x14ac:dyDescent="0.3">
      <c r="D698" s="93"/>
      <c r="H698" s="93"/>
    </row>
    <row r="699" spans="4:8" ht="15.75" customHeight="1" x14ac:dyDescent="0.3">
      <c r="D699" s="93"/>
      <c r="H699" s="93"/>
    </row>
    <row r="700" spans="4:8" ht="15.75" customHeight="1" x14ac:dyDescent="0.3">
      <c r="D700" s="93"/>
      <c r="H700" s="93"/>
    </row>
    <row r="701" spans="4:8" ht="15.75" customHeight="1" x14ac:dyDescent="0.3">
      <c r="D701" s="93"/>
      <c r="H701" s="93"/>
    </row>
    <row r="702" spans="4:8" ht="15.75" customHeight="1" x14ac:dyDescent="0.3">
      <c r="D702" s="93"/>
      <c r="H702" s="93"/>
    </row>
    <row r="703" spans="4:8" ht="15.75" customHeight="1" x14ac:dyDescent="0.3">
      <c r="D703" s="93"/>
      <c r="H703" s="93"/>
    </row>
    <row r="704" spans="4:8" ht="15.75" customHeight="1" x14ac:dyDescent="0.3">
      <c r="D704" s="93"/>
      <c r="H704" s="93"/>
    </row>
    <row r="705" spans="4:8" ht="15.75" customHeight="1" x14ac:dyDescent="0.3">
      <c r="D705" s="93"/>
      <c r="H705" s="93"/>
    </row>
    <row r="706" spans="4:8" ht="15.75" customHeight="1" x14ac:dyDescent="0.3">
      <c r="D706" s="93"/>
      <c r="H706" s="93"/>
    </row>
    <row r="707" spans="4:8" ht="15.75" customHeight="1" x14ac:dyDescent="0.3">
      <c r="D707" s="93"/>
      <c r="H707" s="93"/>
    </row>
    <row r="708" spans="4:8" ht="15.75" customHeight="1" x14ac:dyDescent="0.3">
      <c r="D708" s="93"/>
      <c r="H708" s="93"/>
    </row>
    <row r="709" spans="4:8" ht="15.75" customHeight="1" x14ac:dyDescent="0.3">
      <c r="D709" s="93"/>
      <c r="H709" s="93"/>
    </row>
    <row r="710" spans="4:8" ht="15.75" customHeight="1" x14ac:dyDescent="0.3">
      <c r="D710" s="93"/>
      <c r="H710" s="93"/>
    </row>
    <row r="711" spans="4:8" ht="15.75" customHeight="1" x14ac:dyDescent="0.3">
      <c r="D711" s="93"/>
      <c r="H711" s="93"/>
    </row>
    <row r="712" spans="4:8" ht="15.75" customHeight="1" x14ac:dyDescent="0.3">
      <c r="D712" s="93"/>
      <c r="H712" s="93"/>
    </row>
    <row r="713" spans="4:8" ht="15.75" customHeight="1" x14ac:dyDescent="0.3">
      <c r="D713" s="93"/>
      <c r="H713" s="93"/>
    </row>
    <row r="714" spans="4:8" ht="15.75" customHeight="1" x14ac:dyDescent="0.3">
      <c r="D714" s="93"/>
      <c r="H714" s="93"/>
    </row>
    <row r="715" spans="4:8" ht="15.75" customHeight="1" x14ac:dyDescent="0.3">
      <c r="D715" s="93"/>
      <c r="H715" s="93"/>
    </row>
    <row r="716" spans="4:8" ht="15.75" customHeight="1" x14ac:dyDescent="0.3">
      <c r="D716" s="93"/>
      <c r="H716" s="93"/>
    </row>
    <row r="717" spans="4:8" ht="15.75" customHeight="1" x14ac:dyDescent="0.3">
      <c r="D717" s="93"/>
      <c r="H717" s="93"/>
    </row>
    <row r="718" spans="4:8" ht="15.75" customHeight="1" x14ac:dyDescent="0.3">
      <c r="D718" s="93"/>
      <c r="H718" s="93"/>
    </row>
    <row r="719" spans="4:8" ht="15.75" customHeight="1" x14ac:dyDescent="0.3">
      <c r="D719" s="93"/>
      <c r="H719" s="93"/>
    </row>
    <row r="720" spans="4:8" ht="15.75" customHeight="1" x14ac:dyDescent="0.3">
      <c r="D720" s="93"/>
      <c r="H720" s="93"/>
    </row>
    <row r="721" spans="4:8" ht="15.75" customHeight="1" x14ac:dyDescent="0.3">
      <c r="D721" s="93"/>
      <c r="H721" s="93"/>
    </row>
    <row r="722" spans="4:8" ht="15.75" customHeight="1" x14ac:dyDescent="0.3">
      <c r="D722" s="93"/>
      <c r="H722" s="93"/>
    </row>
    <row r="723" spans="4:8" ht="15.75" customHeight="1" x14ac:dyDescent="0.3">
      <c r="D723" s="93"/>
      <c r="H723" s="93"/>
    </row>
    <row r="724" spans="4:8" ht="15.75" customHeight="1" x14ac:dyDescent="0.3">
      <c r="D724" s="93"/>
      <c r="H724" s="93"/>
    </row>
    <row r="725" spans="4:8" ht="15.75" customHeight="1" x14ac:dyDescent="0.3">
      <c r="D725" s="93"/>
      <c r="H725" s="93"/>
    </row>
    <row r="726" spans="4:8" ht="15.75" customHeight="1" x14ac:dyDescent="0.3">
      <c r="D726" s="93"/>
      <c r="H726" s="93"/>
    </row>
    <row r="727" spans="4:8" ht="15.75" customHeight="1" x14ac:dyDescent="0.3">
      <c r="D727" s="93"/>
      <c r="H727" s="93"/>
    </row>
    <row r="728" spans="4:8" ht="15.75" customHeight="1" x14ac:dyDescent="0.3">
      <c r="D728" s="93"/>
      <c r="H728" s="93"/>
    </row>
    <row r="729" spans="4:8" ht="15.75" customHeight="1" x14ac:dyDescent="0.3">
      <c r="D729" s="93"/>
      <c r="H729" s="93"/>
    </row>
    <row r="730" spans="4:8" ht="15.75" customHeight="1" x14ac:dyDescent="0.3">
      <c r="D730" s="93"/>
      <c r="H730" s="93"/>
    </row>
    <row r="731" spans="4:8" ht="15.75" customHeight="1" x14ac:dyDescent="0.3">
      <c r="D731" s="93"/>
      <c r="H731" s="93"/>
    </row>
    <row r="732" spans="4:8" ht="15.75" customHeight="1" x14ac:dyDescent="0.3">
      <c r="D732" s="93"/>
      <c r="H732" s="93"/>
    </row>
    <row r="733" spans="4:8" ht="15.75" customHeight="1" x14ac:dyDescent="0.3">
      <c r="D733" s="93"/>
      <c r="H733" s="93"/>
    </row>
    <row r="734" spans="4:8" ht="15.75" customHeight="1" x14ac:dyDescent="0.3">
      <c r="D734" s="93"/>
      <c r="H734" s="93"/>
    </row>
    <row r="735" spans="4:8" ht="15.75" customHeight="1" x14ac:dyDescent="0.3">
      <c r="D735" s="93"/>
      <c r="H735" s="93"/>
    </row>
    <row r="736" spans="4:8" ht="15.75" customHeight="1" x14ac:dyDescent="0.3">
      <c r="D736" s="93"/>
      <c r="H736" s="93"/>
    </row>
    <row r="737" spans="4:8" ht="15.75" customHeight="1" x14ac:dyDescent="0.3">
      <c r="D737" s="93"/>
      <c r="H737" s="93"/>
    </row>
    <row r="738" spans="4:8" ht="15.75" customHeight="1" x14ac:dyDescent="0.3">
      <c r="D738" s="93"/>
      <c r="H738" s="93"/>
    </row>
    <row r="739" spans="4:8" ht="15.75" customHeight="1" x14ac:dyDescent="0.3">
      <c r="D739" s="93"/>
      <c r="H739" s="93"/>
    </row>
    <row r="740" spans="4:8" ht="15.75" customHeight="1" x14ac:dyDescent="0.3">
      <c r="D740" s="93"/>
      <c r="H740" s="93"/>
    </row>
    <row r="741" spans="4:8" ht="15.75" customHeight="1" x14ac:dyDescent="0.3">
      <c r="D741" s="93"/>
      <c r="H741" s="93"/>
    </row>
    <row r="742" spans="4:8" ht="15.75" customHeight="1" x14ac:dyDescent="0.3">
      <c r="D742" s="93"/>
      <c r="H742" s="93"/>
    </row>
    <row r="743" spans="4:8" ht="15.75" customHeight="1" x14ac:dyDescent="0.3">
      <c r="D743" s="93"/>
      <c r="H743" s="93"/>
    </row>
    <row r="744" spans="4:8" ht="15.75" customHeight="1" x14ac:dyDescent="0.3">
      <c r="D744" s="93"/>
      <c r="H744" s="93"/>
    </row>
    <row r="745" spans="4:8" ht="15.75" customHeight="1" x14ac:dyDescent="0.3">
      <c r="D745" s="93"/>
      <c r="H745" s="93"/>
    </row>
    <row r="746" spans="4:8" ht="15.75" customHeight="1" x14ac:dyDescent="0.3">
      <c r="D746" s="93"/>
      <c r="H746" s="93"/>
    </row>
    <row r="747" spans="4:8" ht="15.75" customHeight="1" x14ac:dyDescent="0.3">
      <c r="D747" s="93"/>
      <c r="H747" s="93"/>
    </row>
    <row r="748" spans="4:8" ht="15.75" customHeight="1" x14ac:dyDescent="0.3">
      <c r="D748" s="93"/>
      <c r="H748" s="93"/>
    </row>
    <row r="749" spans="4:8" ht="15.75" customHeight="1" x14ac:dyDescent="0.3">
      <c r="D749" s="93"/>
      <c r="H749" s="93"/>
    </row>
    <row r="750" spans="4:8" ht="15.75" customHeight="1" x14ac:dyDescent="0.3">
      <c r="D750" s="93"/>
      <c r="H750" s="93"/>
    </row>
    <row r="751" spans="4:8" ht="15.75" customHeight="1" x14ac:dyDescent="0.3">
      <c r="D751" s="93"/>
      <c r="H751" s="93"/>
    </row>
    <row r="752" spans="4:8" ht="15.75" customHeight="1" x14ac:dyDescent="0.3">
      <c r="D752" s="93"/>
      <c r="H752" s="93"/>
    </row>
    <row r="753" spans="4:8" ht="15.75" customHeight="1" x14ac:dyDescent="0.3">
      <c r="D753" s="93"/>
      <c r="H753" s="93"/>
    </row>
    <row r="754" spans="4:8" ht="15.75" customHeight="1" x14ac:dyDescent="0.3">
      <c r="D754" s="93"/>
      <c r="H754" s="93"/>
    </row>
    <row r="755" spans="4:8" ht="15.75" customHeight="1" x14ac:dyDescent="0.3">
      <c r="D755" s="93"/>
      <c r="H755" s="93"/>
    </row>
    <row r="756" spans="4:8" ht="15.75" customHeight="1" x14ac:dyDescent="0.3">
      <c r="D756" s="93"/>
      <c r="H756" s="93"/>
    </row>
    <row r="757" spans="4:8" ht="15.75" customHeight="1" x14ac:dyDescent="0.3">
      <c r="D757" s="93"/>
      <c r="H757" s="93"/>
    </row>
    <row r="758" spans="4:8" ht="15.75" customHeight="1" x14ac:dyDescent="0.3">
      <c r="D758" s="93"/>
      <c r="H758" s="93"/>
    </row>
    <row r="759" spans="4:8" ht="15.75" customHeight="1" x14ac:dyDescent="0.3">
      <c r="D759" s="93"/>
      <c r="H759" s="93"/>
    </row>
    <row r="760" spans="4:8" ht="15.75" customHeight="1" x14ac:dyDescent="0.3">
      <c r="D760" s="93"/>
      <c r="H760" s="93"/>
    </row>
    <row r="761" spans="4:8" ht="15.75" customHeight="1" x14ac:dyDescent="0.3">
      <c r="D761" s="93"/>
      <c r="H761" s="93"/>
    </row>
    <row r="762" spans="4:8" ht="15.75" customHeight="1" x14ac:dyDescent="0.3">
      <c r="D762" s="93"/>
      <c r="H762" s="93"/>
    </row>
    <row r="763" spans="4:8" ht="15.75" customHeight="1" x14ac:dyDescent="0.3">
      <c r="D763" s="93"/>
      <c r="H763" s="93"/>
    </row>
    <row r="764" spans="4:8" ht="15.75" customHeight="1" x14ac:dyDescent="0.3">
      <c r="D764" s="93"/>
      <c r="H764" s="93"/>
    </row>
    <row r="765" spans="4:8" ht="15.75" customHeight="1" x14ac:dyDescent="0.3">
      <c r="D765" s="93"/>
      <c r="H765" s="93"/>
    </row>
    <row r="766" spans="4:8" ht="15.75" customHeight="1" x14ac:dyDescent="0.3">
      <c r="D766" s="93"/>
      <c r="H766" s="93"/>
    </row>
    <row r="767" spans="4:8" ht="15.75" customHeight="1" x14ac:dyDescent="0.3">
      <c r="D767" s="93"/>
      <c r="H767" s="93"/>
    </row>
    <row r="768" spans="4:8" ht="15.75" customHeight="1" x14ac:dyDescent="0.3">
      <c r="D768" s="93"/>
      <c r="H768" s="93"/>
    </row>
    <row r="769" spans="4:8" ht="15.75" customHeight="1" x14ac:dyDescent="0.3">
      <c r="D769" s="93"/>
      <c r="H769" s="93"/>
    </row>
    <row r="770" spans="4:8" ht="15.75" customHeight="1" x14ac:dyDescent="0.3">
      <c r="D770" s="93"/>
      <c r="H770" s="93"/>
    </row>
    <row r="771" spans="4:8" ht="15.75" customHeight="1" x14ac:dyDescent="0.3">
      <c r="D771" s="93"/>
      <c r="H771" s="93"/>
    </row>
    <row r="772" spans="4:8" ht="15.75" customHeight="1" x14ac:dyDescent="0.3">
      <c r="D772" s="93"/>
      <c r="H772" s="93"/>
    </row>
    <row r="773" spans="4:8" ht="15.75" customHeight="1" x14ac:dyDescent="0.3">
      <c r="D773" s="93"/>
      <c r="H773" s="93"/>
    </row>
    <row r="774" spans="4:8" ht="15.75" customHeight="1" x14ac:dyDescent="0.3">
      <c r="D774" s="93"/>
      <c r="H774" s="93"/>
    </row>
    <row r="775" spans="4:8" ht="15.75" customHeight="1" x14ac:dyDescent="0.3">
      <c r="D775" s="93"/>
      <c r="H775" s="93"/>
    </row>
    <row r="776" spans="4:8" ht="15.75" customHeight="1" x14ac:dyDescent="0.3">
      <c r="D776" s="93"/>
      <c r="H776" s="93"/>
    </row>
    <row r="777" spans="4:8" ht="15.75" customHeight="1" x14ac:dyDescent="0.3">
      <c r="D777" s="93"/>
      <c r="H777" s="93"/>
    </row>
    <row r="778" spans="4:8" ht="15.75" customHeight="1" x14ac:dyDescent="0.3">
      <c r="D778" s="93"/>
      <c r="H778" s="93"/>
    </row>
    <row r="779" spans="4:8" ht="15.75" customHeight="1" x14ac:dyDescent="0.3">
      <c r="D779" s="93"/>
      <c r="H779" s="93"/>
    </row>
    <row r="780" spans="4:8" ht="15.75" customHeight="1" x14ac:dyDescent="0.3">
      <c r="D780" s="93"/>
      <c r="H780" s="93"/>
    </row>
    <row r="781" spans="4:8" ht="15.75" customHeight="1" x14ac:dyDescent="0.3">
      <c r="D781" s="93"/>
      <c r="H781" s="93"/>
    </row>
    <row r="782" spans="4:8" ht="15.75" customHeight="1" x14ac:dyDescent="0.3">
      <c r="D782" s="93"/>
      <c r="H782" s="93"/>
    </row>
    <row r="783" spans="4:8" ht="15.75" customHeight="1" x14ac:dyDescent="0.3">
      <c r="D783" s="93"/>
      <c r="H783" s="93"/>
    </row>
    <row r="784" spans="4:8" ht="15.75" customHeight="1" x14ac:dyDescent="0.3">
      <c r="D784" s="93"/>
      <c r="H784" s="93"/>
    </row>
    <row r="785" spans="4:8" ht="15.75" customHeight="1" x14ac:dyDescent="0.3">
      <c r="D785" s="93"/>
      <c r="H785" s="93"/>
    </row>
    <row r="786" spans="4:8" ht="15.75" customHeight="1" x14ac:dyDescent="0.3">
      <c r="D786" s="93"/>
      <c r="H786" s="93"/>
    </row>
    <row r="787" spans="4:8" ht="15.75" customHeight="1" x14ac:dyDescent="0.3">
      <c r="D787" s="93"/>
      <c r="H787" s="93"/>
    </row>
    <row r="788" spans="4:8" ht="15.75" customHeight="1" x14ac:dyDescent="0.3">
      <c r="D788" s="93"/>
      <c r="H788" s="93"/>
    </row>
    <row r="789" spans="4:8" ht="15.75" customHeight="1" x14ac:dyDescent="0.3">
      <c r="D789" s="93"/>
      <c r="H789" s="93"/>
    </row>
    <row r="790" spans="4:8" ht="15.75" customHeight="1" x14ac:dyDescent="0.3">
      <c r="D790" s="93"/>
      <c r="H790" s="93"/>
    </row>
    <row r="791" spans="4:8" ht="15.75" customHeight="1" x14ac:dyDescent="0.3">
      <c r="D791" s="93"/>
      <c r="H791" s="93"/>
    </row>
    <row r="792" spans="4:8" ht="15.75" customHeight="1" x14ac:dyDescent="0.3">
      <c r="D792" s="93"/>
      <c r="H792" s="93"/>
    </row>
    <row r="793" spans="4:8" ht="15.75" customHeight="1" x14ac:dyDescent="0.3">
      <c r="D793" s="93"/>
      <c r="H793" s="93"/>
    </row>
    <row r="794" spans="4:8" ht="15.75" customHeight="1" x14ac:dyDescent="0.3">
      <c r="D794" s="93"/>
      <c r="H794" s="93"/>
    </row>
    <row r="795" spans="4:8" ht="15.75" customHeight="1" x14ac:dyDescent="0.3">
      <c r="D795" s="93"/>
      <c r="H795" s="93"/>
    </row>
    <row r="796" spans="4:8" ht="15.75" customHeight="1" x14ac:dyDescent="0.3">
      <c r="D796" s="93"/>
      <c r="H796" s="93"/>
    </row>
    <row r="797" spans="4:8" ht="15.75" customHeight="1" x14ac:dyDescent="0.3">
      <c r="D797" s="93"/>
      <c r="H797" s="93"/>
    </row>
    <row r="798" spans="4:8" ht="15.75" customHeight="1" x14ac:dyDescent="0.3">
      <c r="D798" s="93"/>
      <c r="H798" s="93"/>
    </row>
    <row r="799" spans="4:8" ht="15.75" customHeight="1" x14ac:dyDescent="0.3">
      <c r="D799" s="93"/>
      <c r="H799" s="93"/>
    </row>
    <row r="800" spans="4:8" ht="15.75" customHeight="1" x14ac:dyDescent="0.3">
      <c r="D800" s="93"/>
      <c r="H800" s="93"/>
    </row>
    <row r="801" spans="4:8" ht="15.75" customHeight="1" x14ac:dyDescent="0.3">
      <c r="D801" s="93"/>
      <c r="H801" s="93"/>
    </row>
    <row r="802" spans="4:8" ht="15.75" customHeight="1" x14ac:dyDescent="0.3">
      <c r="D802" s="93"/>
      <c r="H802" s="93"/>
    </row>
    <row r="803" spans="4:8" ht="15.75" customHeight="1" x14ac:dyDescent="0.3">
      <c r="D803" s="93"/>
      <c r="H803" s="93"/>
    </row>
    <row r="804" spans="4:8" ht="15.75" customHeight="1" x14ac:dyDescent="0.3">
      <c r="D804" s="93"/>
      <c r="H804" s="93"/>
    </row>
    <row r="805" spans="4:8" ht="15.75" customHeight="1" x14ac:dyDescent="0.3">
      <c r="D805" s="93"/>
      <c r="H805" s="93"/>
    </row>
    <row r="806" spans="4:8" ht="15.75" customHeight="1" x14ac:dyDescent="0.3">
      <c r="D806" s="93"/>
      <c r="H806" s="93"/>
    </row>
    <row r="807" spans="4:8" ht="15.75" customHeight="1" x14ac:dyDescent="0.3">
      <c r="D807" s="93"/>
      <c r="H807" s="93"/>
    </row>
    <row r="808" spans="4:8" ht="15.75" customHeight="1" x14ac:dyDescent="0.3">
      <c r="D808" s="93"/>
      <c r="H808" s="93"/>
    </row>
    <row r="809" spans="4:8" ht="15.75" customHeight="1" x14ac:dyDescent="0.3">
      <c r="D809" s="93"/>
      <c r="H809" s="93"/>
    </row>
    <row r="810" spans="4:8" ht="15.75" customHeight="1" x14ac:dyDescent="0.3">
      <c r="D810" s="93"/>
      <c r="H810" s="93"/>
    </row>
    <row r="811" spans="4:8" ht="15.75" customHeight="1" x14ac:dyDescent="0.3">
      <c r="D811" s="93"/>
      <c r="H811" s="93"/>
    </row>
    <row r="812" spans="4:8" ht="15.75" customHeight="1" x14ac:dyDescent="0.3">
      <c r="D812" s="93"/>
      <c r="H812" s="93"/>
    </row>
    <row r="813" spans="4:8" ht="15.75" customHeight="1" x14ac:dyDescent="0.3">
      <c r="D813" s="93"/>
      <c r="H813" s="93"/>
    </row>
    <row r="814" spans="4:8" ht="15.75" customHeight="1" x14ac:dyDescent="0.3">
      <c r="D814" s="93"/>
      <c r="H814" s="93"/>
    </row>
    <row r="815" spans="4:8" ht="15.75" customHeight="1" x14ac:dyDescent="0.3">
      <c r="D815" s="93"/>
      <c r="H815" s="93"/>
    </row>
    <row r="816" spans="4:8" ht="15.75" customHeight="1" x14ac:dyDescent="0.3">
      <c r="D816" s="93"/>
      <c r="H816" s="93"/>
    </row>
    <row r="817" spans="4:8" ht="15.75" customHeight="1" x14ac:dyDescent="0.3">
      <c r="D817" s="93"/>
      <c r="H817" s="93"/>
    </row>
    <row r="818" spans="4:8" ht="15.75" customHeight="1" x14ac:dyDescent="0.3">
      <c r="D818" s="93"/>
      <c r="H818" s="93"/>
    </row>
    <row r="819" spans="4:8" ht="15.75" customHeight="1" x14ac:dyDescent="0.3">
      <c r="D819" s="93"/>
      <c r="H819" s="93"/>
    </row>
    <row r="820" spans="4:8" ht="15.75" customHeight="1" x14ac:dyDescent="0.3">
      <c r="D820" s="93"/>
      <c r="H820" s="93"/>
    </row>
    <row r="821" spans="4:8" ht="15.75" customHeight="1" x14ac:dyDescent="0.3">
      <c r="D821" s="93"/>
      <c r="H821" s="93"/>
    </row>
    <row r="822" spans="4:8" ht="15.75" customHeight="1" x14ac:dyDescent="0.3">
      <c r="D822" s="93"/>
      <c r="H822" s="93"/>
    </row>
    <row r="823" spans="4:8" ht="15.75" customHeight="1" x14ac:dyDescent="0.3">
      <c r="D823" s="93"/>
      <c r="H823" s="93"/>
    </row>
    <row r="824" spans="4:8" ht="15.75" customHeight="1" x14ac:dyDescent="0.3">
      <c r="D824" s="93"/>
      <c r="H824" s="93"/>
    </row>
    <row r="825" spans="4:8" ht="15.75" customHeight="1" x14ac:dyDescent="0.3">
      <c r="D825" s="93"/>
      <c r="H825" s="93"/>
    </row>
    <row r="826" spans="4:8" ht="15.75" customHeight="1" x14ac:dyDescent="0.3">
      <c r="D826" s="93"/>
      <c r="H826" s="93"/>
    </row>
    <row r="827" spans="4:8" ht="15.75" customHeight="1" x14ac:dyDescent="0.3">
      <c r="D827" s="93"/>
      <c r="H827" s="93"/>
    </row>
    <row r="828" spans="4:8" ht="15.75" customHeight="1" x14ac:dyDescent="0.3">
      <c r="D828" s="93"/>
      <c r="H828" s="93"/>
    </row>
    <row r="829" spans="4:8" ht="15.75" customHeight="1" x14ac:dyDescent="0.3">
      <c r="D829" s="93"/>
      <c r="H829" s="93"/>
    </row>
    <row r="830" spans="4:8" ht="15.75" customHeight="1" x14ac:dyDescent="0.3">
      <c r="D830" s="93"/>
      <c r="H830" s="93"/>
    </row>
    <row r="831" spans="4:8" ht="15.75" customHeight="1" x14ac:dyDescent="0.3">
      <c r="D831" s="93"/>
      <c r="H831" s="93"/>
    </row>
    <row r="832" spans="4:8" ht="15.75" customHeight="1" x14ac:dyDescent="0.3">
      <c r="D832" s="93"/>
      <c r="H832" s="93"/>
    </row>
    <row r="833" spans="4:8" ht="15.75" customHeight="1" x14ac:dyDescent="0.3">
      <c r="D833" s="93"/>
      <c r="H833" s="93"/>
    </row>
    <row r="834" spans="4:8" ht="15.75" customHeight="1" x14ac:dyDescent="0.3">
      <c r="D834" s="93"/>
      <c r="H834" s="93"/>
    </row>
    <row r="835" spans="4:8" ht="15.75" customHeight="1" x14ac:dyDescent="0.3">
      <c r="D835" s="93"/>
      <c r="H835" s="93"/>
    </row>
    <row r="836" spans="4:8" ht="15.75" customHeight="1" x14ac:dyDescent="0.3">
      <c r="D836" s="93"/>
      <c r="H836" s="93"/>
    </row>
    <row r="837" spans="4:8" ht="15.75" customHeight="1" x14ac:dyDescent="0.3">
      <c r="D837" s="93"/>
      <c r="H837" s="93"/>
    </row>
    <row r="838" spans="4:8" ht="15.75" customHeight="1" x14ac:dyDescent="0.3">
      <c r="D838" s="93"/>
      <c r="H838" s="93"/>
    </row>
    <row r="839" spans="4:8" ht="15.75" customHeight="1" x14ac:dyDescent="0.3">
      <c r="D839" s="93"/>
      <c r="H839" s="93"/>
    </row>
    <row r="840" spans="4:8" ht="15.75" customHeight="1" x14ac:dyDescent="0.3">
      <c r="D840" s="93"/>
      <c r="H840" s="93"/>
    </row>
    <row r="841" spans="4:8" ht="15.75" customHeight="1" x14ac:dyDescent="0.3">
      <c r="D841" s="93"/>
      <c r="H841" s="93"/>
    </row>
    <row r="842" spans="4:8" ht="15.75" customHeight="1" x14ac:dyDescent="0.3">
      <c r="D842" s="93"/>
      <c r="H842" s="93"/>
    </row>
    <row r="843" spans="4:8" ht="15.75" customHeight="1" x14ac:dyDescent="0.3">
      <c r="D843" s="93"/>
      <c r="H843" s="93"/>
    </row>
    <row r="844" spans="4:8" ht="15.75" customHeight="1" x14ac:dyDescent="0.3">
      <c r="D844" s="93"/>
      <c r="H844" s="93"/>
    </row>
    <row r="845" spans="4:8" ht="15.75" customHeight="1" x14ac:dyDescent="0.3">
      <c r="D845" s="93"/>
      <c r="H845" s="93"/>
    </row>
    <row r="846" spans="4:8" ht="15.75" customHeight="1" x14ac:dyDescent="0.3">
      <c r="D846" s="93"/>
      <c r="H846" s="93"/>
    </row>
    <row r="847" spans="4:8" ht="15.75" customHeight="1" x14ac:dyDescent="0.3">
      <c r="D847" s="93"/>
      <c r="H847" s="93"/>
    </row>
    <row r="848" spans="4:8" ht="15.75" customHeight="1" x14ac:dyDescent="0.3">
      <c r="D848" s="93"/>
      <c r="H848" s="93"/>
    </row>
    <row r="849" spans="4:8" ht="15.75" customHeight="1" x14ac:dyDescent="0.3">
      <c r="D849" s="93"/>
      <c r="H849" s="93"/>
    </row>
    <row r="850" spans="4:8" ht="15.75" customHeight="1" x14ac:dyDescent="0.3">
      <c r="D850" s="93"/>
      <c r="H850" s="93"/>
    </row>
    <row r="851" spans="4:8" ht="15.75" customHeight="1" x14ac:dyDescent="0.3">
      <c r="D851" s="93"/>
      <c r="H851" s="93"/>
    </row>
    <row r="852" spans="4:8" ht="15.75" customHeight="1" x14ac:dyDescent="0.3">
      <c r="D852" s="93"/>
      <c r="H852" s="93"/>
    </row>
    <row r="853" spans="4:8" ht="15.75" customHeight="1" x14ac:dyDescent="0.3">
      <c r="D853" s="93"/>
      <c r="H853" s="93"/>
    </row>
    <row r="854" spans="4:8" ht="15.75" customHeight="1" x14ac:dyDescent="0.3">
      <c r="D854" s="93"/>
      <c r="H854" s="93"/>
    </row>
    <row r="855" spans="4:8" ht="15.75" customHeight="1" x14ac:dyDescent="0.3">
      <c r="D855" s="93"/>
      <c r="H855" s="93"/>
    </row>
    <row r="856" spans="4:8" ht="15.75" customHeight="1" x14ac:dyDescent="0.3">
      <c r="D856" s="93"/>
      <c r="H856" s="93"/>
    </row>
    <row r="857" spans="4:8" ht="15.75" customHeight="1" x14ac:dyDescent="0.3">
      <c r="D857" s="93"/>
      <c r="H857" s="93"/>
    </row>
    <row r="858" spans="4:8" ht="15.75" customHeight="1" x14ac:dyDescent="0.3">
      <c r="D858" s="93"/>
      <c r="H858" s="93"/>
    </row>
    <row r="859" spans="4:8" ht="15.75" customHeight="1" x14ac:dyDescent="0.3">
      <c r="D859" s="93"/>
      <c r="H859" s="93"/>
    </row>
    <row r="860" spans="4:8" ht="15.75" customHeight="1" x14ac:dyDescent="0.3">
      <c r="D860" s="93"/>
      <c r="H860" s="93"/>
    </row>
    <row r="861" spans="4:8" ht="15.75" customHeight="1" x14ac:dyDescent="0.3">
      <c r="D861" s="93"/>
      <c r="H861" s="93"/>
    </row>
    <row r="862" spans="4:8" ht="15.75" customHeight="1" x14ac:dyDescent="0.3">
      <c r="D862" s="93"/>
      <c r="H862" s="93"/>
    </row>
    <row r="863" spans="4:8" ht="15.75" customHeight="1" x14ac:dyDescent="0.3">
      <c r="D863" s="93"/>
      <c r="H863" s="93"/>
    </row>
    <row r="864" spans="4:8" ht="15.75" customHeight="1" x14ac:dyDescent="0.3">
      <c r="D864" s="93"/>
      <c r="H864" s="93"/>
    </row>
    <row r="865" spans="4:8" ht="15.75" customHeight="1" x14ac:dyDescent="0.3">
      <c r="D865" s="93"/>
      <c r="H865" s="93"/>
    </row>
    <row r="866" spans="4:8" ht="15.75" customHeight="1" x14ac:dyDescent="0.3">
      <c r="D866" s="93"/>
      <c r="H866" s="93"/>
    </row>
    <row r="867" spans="4:8" ht="15.75" customHeight="1" x14ac:dyDescent="0.3">
      <c r="D867" s="93"/>
      <c r="H867" s="93"/>
    </row>
    <row r="868" spans="4:8" ht="15.75" customHeight="1" x14ac:dyDescent="0.3">
      <c r="D868" s="93"/>
      <c r="H868" s="93"/>
    </row>
    <row r="869" spans="4:8" ht="15.75" customHeight="1" x14ac:dyDescent="0.3">
      <c r="D869" s="93"/>
      <c r="H869" s="93"/>
    </row>
    <row r="870" spans="4:8" ht="15.75" customHeight="1" x14ac:dyDescent="0.3">
      <c r="D870" s="93"/>
      <c r="H870" s="93"/>
    </row>
    <row r="871" spans="4:8" ht="15.75" customHeight="1" x14ac:dyDescent="0.3">
      <c r="D871" s="93"/>
      <c r="H871" s="93"/>
    </row>
    <row r="872" spans="4:8" ht="15.75" customHeight="1" x14ac:dyDescent="0.3">
      <c r="D872" s="93"/>
      <c r="H872" s="93"/>
    </row>
    <row r="873" spans="4:8" ht="15.75" customHeight="1" x14ac:dyDescent="0.3">
      <c r="D873" s="93"/>
      <c r="H873" s="93"/>
    </row>
    <row r="874" spans="4:8" ht="15.75" customHeight="1" x14ac:dyDescent="0.3">
      <c r="D874" s="93"/>
      <c r="H874" s="93"/>
    </row>
    <row r="875" spans="4:8" ht="15.75" customHeight="1" x14ac:dyDescent="0.3">
      <c r="D875" s="93"/>
      <c r="H875" s="93"/>
    </row>
    <row r="876" spans="4:8" ht="15.75" customHeight="1" x14ac:dyDescent="0.3">
      <c r="D876" s="93"/>
      <c r="H876" s="93"/>
    </row>
    <row r="877" spans="4:8" ht="15.75" customHeight="1" x14ac:dyDescent="0.3">
      <c r="D877" s="93"/>
      <c r="H877" s="93"/>
    </row>
    <row r="878" spans="4:8" ht="15.75" customHeight="1" x14ac:dyDescent="0.3">
      <c r="D878" s="93"/>
      <c r="H878" s="93"/>
    </row>
    <row r="879" spans="4:8" ht="15.75" customHeight="1" x14ac:dyDescent="0.3">
      <c r="D879" s="93"/>
      <c r="H879" s="93"/>
    </row>
    <row r="880" spans="4:8" ht="15.75" customHeight="1" x14ac:dyDescent="0.3">
      <c r="D880" s="93"/>
      <c r="H880" s="93"/>
    </row>
    <row r="881" spans="4:8" ht="15.75" customHeight="1" x14ac:dyDescent="0.3">
      <c r="D881" s="93"/>
      <c r="H881" s="93"/>
    </row>
    <row r="882" spans="4:8" ht="15.75" customHeight="1" x14ac:dyDescent="0.3">
      <c r="D882" s="93"/>
      <c r="H882" s="93"/>
    </row>
    <row r="883" spans="4:8" ht="15.75" customHeight="1" x14ac:dyDescent="0.3">
      <c r="D883" s="93"/>
      <c r="H883" s="93"/>
    </row>
    <row r="884" spans="4:8" ht="15.75" customHeight="1" x14ac:dyDescent="0.3">
      <c r="D884" s="93"/>
      <c r="H884" s="93"/>
    </row>
    <row r="885" spans="4:8" ht="15.75" customHeight="1" x14ac:dyDescent="0.3">
      <c r="D885" s="93"/>
      <c r="H885" s="93"/>
    </row>
    <row r="886" spans="4:8" ht="15.75" customHeight="1" x14ac:dyDescent="0.3">
      <c r="D886" s="93"/>
      <c r="H886" s="93"/>
    </row>
    <row r="887" spans="4:8" ht="15.75" customHeight="1" x14ac:dyDescent="0.3">
      <c r="D887" s="93"/>
      <c r="H887" s="93"/>
    </row>
    <row r="888" spans="4:8" ht="15.75" customHeight="1" x14ac:dyDescent="0.3">
      <c r="D888" s="93"/>
      <c r="H888" s="93"/>
    </row>
    <row r="889" spans="4:8" ht="15.75" customHeight="1" x14ac:dyDescent="0.3">
      <c r="D889" s="93"/>
      <c r="H889" s="93"/>
    </row>
    <row r="890" spans="4:8" ht="15.75" customHeight="1" x14ac:dyDescent="0.3">
      <c r="D890" s="93"/>
      <c r="H890" s="93"/>
    </row>
    <row r="891" spans="4:8" ht="15.75" customHeight="1" x14ac:dyDescent="0.3">
      <c r="D891" s="93"/>
      <c r="H891" s="93"/>
    </row>
    <row r="892" spans="4:8" ht="15.75" customHeight="1" x14ac:dyDescent="0.3">
      <c r="D892" s="93"/>
      <c r="H892" s="93"/>
    </row>
    <row r="893" spans="4:8" ht="15.75" customHeight="1" x14ac:dyDescent="0.3">
      <c r="D893" s="93"/>
      <c r="H893" s="93"/>
    </row>
    <row r="894" spans="4:8" ht="15.75" customHeight="1" x14ac:dyDescent="0.3">
      <c r="D894" s="93"/>
      <c r="H894" s="93"/>
    </row>
    <row r="895" spans="4:8" ht="15.75" customHeight="1" x14ac:dyDescent="0.3">
      <c r="D895" s="93"/>
      <c r="H895" s="93"/>
    </row>
    <row r="896" spans="4:8" ht="15.75" customHeight="1" x14ac:dyDescent="0.3">
      <c r="D896" s="93"/>
      <c r="H896" s="93"/>
    </row>
    <row r="897" spans="4:8" ht="15.75" customHeight="1" x14ac:dyDescent="0.3">
      <c r="D897" s="93"/>
      <c r="H897" s="93"/>
    </row>
    <row r="898" spans="4:8" ht="15.75" customHeight="1" x14ac:dyDescent="0.3">
      <c r="D898" s="93"/>
      <c r="H898" s="93"/>
    </row>
    <row r="899" spans="4:8" ht="15.75" customHeight="1" x14ac:dyDescent="0.3">
      <c r="D899" s="93"/>
      <c r="H899" s="93"/>
    </row>
    <row r="900" spans="4:8" ht="15.75" customHeight="1" x14ac:dyDescent="0.3">
      <c r="D900" s="93"/>
      <c r="H900" s="93"/>
    </row>
    <row r="901" spans="4:8" ht="15.75" customHeight="1" x14ac:dyDescent="0.3">
      <c r="D901" s="93"/>
      <c r="H901" s="93"/>
    </row>
    <row r="902" spans="4:8" ht="15.75" customHeight="1" x14ac:dyDescent="0.3">
      <c r="D902" s="93"/>
      <c r="H902" s="93"/>
    </row>
    <row r="903" spans="4:8" ht="15.75" customHeight="1" x14ac:dyDescent="0.3">
      <c r="D903" s="93"/>
      <c r="H903" s="93"/>
    </row>
    <row r="904" spans="4:8" ht="15.75" customHeight="1" x14ac:dyDescent="0.3">
      <c r="D904" s="93"/>
      <c r="H904" s="93"/>
    </row>
    <row r="905" spans="4:8" ht="15.75" customHeight="1" x14ac:dyDescent="0.3">
      <c r="D905" s="93"/>
      <c r="H905" s="93"/>
    </row>
    <row r="906" spans="4:8" ht="15.75" customHeight="1" x14ac:dyDescent="0.3">
      <c r="D906" s="93"/>
      <c r="H906" s="93"/>
    </row>
    <row r="907" spans="4:8" ht="15.75" customHeight="1" x14ac:dyDescent="0.3">
      <c r="D907" s="93"/>
      <c r="H907" s="93"/>
    </row>
    <row r="908" spans="4:8" ht="15.75" customHeight="1" x14ac:dyDescent="0.3">
      <c r="D908" s="93"/>
      <c r="H908" s="93"/>
    </row>
    <row r="909" spans="4:8" ht="15.75" customHeight="1" x14ac:dyDescent="0.3">
      <c r="D909" s="93"/>
      <c r="H909" s="93"/>
    </row>
    <row r="910" spans="4:8" ht="15.75" customHeight="1" x14ac:dyDescent="0.3">
      <c r="D910" s="93"/>
      <c r="H910" s="93"/>
    </row>
    <row r="911" spans="4:8" ht="15.75" customHeight="1" x14ac:dyDescent="0.3">
      <c r="D911" s="93"/>
      <c r="H911" s="93"/>
    </row>
    <row r="912" spans="4:8" ht="15.75" customHeight="1" x14ac:dyDescent="0.3">
      <c r="D912" s="93"/>
      <c r="H912" s="93"/>
    </row>
    <row r="913" spans="4:8" ht="15.75" customHeight="1" x14ac:dyDescent="0.3">
      <c r="D913" s="93"/>
      <c r="H913" s="93"/>
    </row>
    <row r="914" spans="4:8" ht="15.75" customHeight="1" x14ac:dyDescent="0.3">
      <c r="D914" s="93"/>
      <c r="H914" s="93"/>
    </row>
    <row r="915" spans="4:8" ht="15.75" customHeight="1" x14ac:dyDescent="0.3">
      <c r="D915" s="93"/>
      <c r="H915" s="93"/>
    </row>
    <row r="916" spans="4:8" ht="15.75" customHeight="1" x14ac:dyDescent="0.3">
      <c r="D916" s="93"/>
      <c r="H916" s="93"/>
    </row>
    <row r="917" spans="4:8" ht="15.75" customHeight="1" x14ac:dyDescent="0.3">
      <c r="D917" s="93"/>
      <c r="H917" s="93"/>
    </row>
    <row r="918" spans="4:8" ht="15.75" customHeight="1" x14ac:dyDescent="0.3">
      <c r="D918" s="93"/>
      <c r="H918" s="93"/>
    </row>
    <row r="919" spans="4:8" ht="15.75" customHeight="1" x14ac:dyDescent="0.3">
      <c r="D919" s="93"/>
      <c r="H919" s="93"/>
    </row>
    <row r="920" spans="4:8" ht="15.75" customHeight="1" x14ac:dyDescent="0.3">
      <c r="D920" s="93"/>
      <c r="H920" s="93"/>
    </row>
    <row r="921" spans="4:8" ht="15.75" customHeight="1" x14ac:dyDescent="0.3">
      <c r="D921" s="93"/>
      <c r="H921" s="93"/>
    </row>
    <row r="922" spans="4:8" ht="15.75" customHeight="1" x14ac:dyDescent="0.3">
      <c r="D922" s="93"/>
      <c r="H922" s="93"/>
    </row>
    <row r="923" spans="4:8" ht="15.75" customHeight="1" x14ac:dyDescent="0.3">
      <c r="D923" s="93"/>
      <c r="H923" s="93"/>
    </row>
    <row r="924" spans="4:8" ht="15.75" customHeight="1" x14ac:dyDescent="0.3">
      <c r="D924" s="93"/>
      <c r="H924" s="93"/>
    </row>
    <row r="925" spans="4:8" ht="15.75" customHeight="1" x14ac:dyDescent="0.3">
      <c r="D925" s="93"/>
      <c r="H925" s="93"/>
    </row>
    <row r="926" spans="4:8" ht="15.75" customHeight="1" x14ac:dyDescent="0.3">
      <c r="D926" s="93"/>
      <c r="H926" s="93"/>
    </row>
    <row r="927" spans="4:8" ht="15.75" customHeight="1" x14ac:dyDescent="0.3">
      <c r="D927" s="93"/>
      <c r="H927" s="93"/>
    </row>
    <row r="928" spans="4:8" ht="15.75" customHeight="1" x14ac:dyDescent="0.3">
      <c r="D928" s="93"/>
      <c r="H928" s="93"/>
    </row>
    <row r="929" spans="4:8" ht="15.75" customHeight="1" x14ac:dyDescent="0.3">
      <c r="D929" s="93"/>
      <c r="H929" s="93"/>
    </row>
    <row r="930" spans="4:8" ht="15.75" customHeight="1" x14ac:dyDescent="0.3">
      <c r="D930" s="93"/>
      <c r="H930" s="93"/>
    </row>
    <row r="931" spans="4:8" ht="15.75" customHeight="1" x14ac:dyDescent="0.3">
      <c r="D931" s="93"/>
      <c r="H931" s="93"/>
    </row>
    <row r="932" spans="4:8" ht="15.75" customHeight="1" x14ac:dyDescent="0.3">
      <c r="D932" s="93"/>
      <c r="H932" s="93"/>
    </row>
    <row r="933" spans="4:8" ht="15.75" customHeight="1" x14ac:dyDescent="0.3">
      <c r="D933" s="93"/>
      <c r="H933" s="93"/>
    </row>
    <row r="934" spans="4:8" ht="15.75" customHeight="1" x14ac:dyDescent="0.3">
      <c r="D934" s="93"/>
      <c r="H934" s="93"/>
    </row>
    <row r="935" spans="4:8" ht="15.75" customHeight="1" x14ac:dyDescent="0.3">
      <c r="D935" s="93"/>
      <c r="H935" s="93"/>
    </row>
    <row r="936" spans="4:8" ht="15.75" customHeight="1" x14ac:dyDescent="0.3">
      <c r="D936" s="93"/>
      <c r="H936" s="93"/>
    </row>
    <row r="937" spans="4:8" ht="15.75" customHeight="1" x14ac:dyDescent="0.3">
      <c r="D937" s="93"/>
      <c r="H937" s="93"/>
    </row>
    <row r="938" spans="4:8" ht="15.75" customHeight="1" x14ac:dyDescent="0.3">
      <c r="D938" s="93"/>
      <c r="H938" s="93"/>
    </row>
    <row r="939" spans="4:8" ht="15.75" customHeight="1" x14ac:dyDescent="0.3">
      <c r="D939" s="93"/>
      <c r="H939" s="93"/>
    </row>
    <row r="940" spans="4:8" ht="15.75" customHeight="1" x14ac:dyDescent="0.3">
      <c r="D940" s="93"/>
      <c r="H940" s="93"/>
    </row>
    <row r="941" spans="4:8" ht="15.75" customHeight="1" x14ac:dyDescent="0.3">
      <c r="D941" s="93"/>
      <c r="H941" s="93"/>
    </row>
    <row r="942" spans="4:8" ht="15.75" customHeight="1" x14ac:dyDescent="0.3">
      <c r="D942" s="93"/>
      <c r="H942" s="93"/>
    </row>
    <row r="943" spans="4:8" ht="15.75" customHeight="1" x14ac:dyDescent="0.3">
      <c r="D943" s="93"/>
      <c r="H943" s="93"/>
    </row>
    <row r="944" spans="4:8" ht="15.75" customHeight="1" x14ac:dyDescent="0.3">
      <c r="D944" s="93"/>
      <c r="H944" s="93"/>
    </row>
    <row r="945" spans="4:8" ht="15.75" customHeight="1" x14ac:dyDescent="0.3">
      <c r="D945" s="93"/>
      <c r="H945" s="93"/>
    </row>
    <row r="946" spans="4:8" ht="15.75" customHeight="1" x14ac:dyDescent="0.3">
      <c r="D946" s="93"/>
      <c r="H946" s="93"/>
    </row>
    <row r="947" spans="4:8" ht="15.75" customHeight="1" x14ac:dyDescent="0.3">
      <c r="D947" s="93"/>
      <c r="H947" s="93"/>
    </row>
    <row r="948" spans="4:8" ht="15.75" customHeight="1" x14ac:dyDescent="0.3">
      <c r="D948" s="93"/>
      <c r="H948" s="93"/>
    </row>
    <row r="949" spans="4:8" ht="15.75" customHeight="1" x14ac:dyDescent="0.3">
      <c r="D949" s="93"/>
      <c r="H949" s="93"/>
    </row>
    <row r="950" spans="4:8" ht="15.75" customHeight="1" x14ac:dyDescent="0.3">
      <c r="D950" s="93"/>
      <c r="H950" s="93"/>
    </row>
    <row r="951" spans="4:8" ht="15.75" customHeight="1" x14ac:dyDescent="0.3">
      <c r="D951" s="93"/>
      <c r="H951" s="93"/>
    </row>
    <row r="952" spans="4:8" ht="15.75" customHeight="1" x14ac:dyDescent="0.3">
      <c r="D952" s="93"/>
      <c r="H952" s="93"/>
    </row>
    <row r="953" spans="4:8" ht="15.75" customHeight="1" x14ac:dyDescent="0.3">
      <c r="D953" s="93"/>
      <c r="H953" s="93"/>
    </row>
    <row r="954" spans="4:8" ht="15.75" customHeight="1" x14ac:dyDescent="0.3">
      <c r="D954" s="93"/>
      <c r="H954" s="93"/>
    </row>
    <row r="955" spans="4:8" ht="15.75" customHeight="1" x14ac:dyDescent="0.3">
      <c r="D955" s="93"/>
      <c r="H955" s="93"/>
    </row>
    <row r="956" spans="4:8" ht="15.75" customHeight="1" x14ac:dyDescent="0.3">
      <c r="D956" s="93"/>
      <c r="H956" s="93"/>
    </row>
    <row r="957" spans="4:8" ht="15.75" customHeight="1" x14ac:dyDescent="0.3">
      <c r="D957" s="93"/>
      <c r="H957" s="93"/>
    </row>
    <row r="958" spans="4:8" ht="15.75" customHeight="1" x14ac:dyDescent="0.3">
      <c r="D958" s="93"/>
      <c r="H958" s="93"/>
    </row>
    <row r="959" spans="4:8" ht="15.75" customHeight="1" x14ac:dyDescent="0.3">
      <c r="D959" s="93"/>
      <c r="H959" s="93"/>
    </row>
    <row r="960" spans="4:8" ht="15.75" customHeight="1" x14ac:dyDescent="0.3">
      <c r="D960" s="93"/>
      <c r="H960" s="93"/>
    </row>
    <row r="961" spans="4:8" ht="15.75" customHeight="1" x14ac:dyDescent="0.3">
      <c r="D961" s="93"/>
      <c r="H961" s="93"/>
    </row>
    <row r="962" spans="4:8" ht="15.75" customHeight="1" x14ac:dyDescent="0.3">
      <c r="D962" s="93"/>
      <c r="H962" s="93"/>
    </row>
    <row r="963" spans="4:8" ht="15.75" customHeight="1" x14ac:dyDescent="0.3">
      <c r="D963" s="93"/>
      <c r="H963" s="93"/>
    </row>
    <row r="964" spans="4:8" ht="15.75" customHeight="1" x14ac:dyDescent="0.3">
      <c r="D964" s="93"/>
      <c r="H964" s="93"/>
    </row>
    <row r="965" spans="4:8" ht="15.75" customHeight="1" x14ac:dyDescent="0.3">
      <c r="D965" s="93"/>
      <c r="H965" s="93"/>
    </row>
    <row r="966" spans="4:8" ht="15.75" customHeight="1" x14ac:dyDescent="0.3">
      <c r="D966" s="93"/>
      <c r="H966" s="93"/>
    </row>
    <row r="967" spans="4:8" ht="15.75" customHeight="1" x14ac:dyDescent="0.3">
      <c r="D967" s="93"/>
      <c r="H967" s="93"/>
    </row>
    <row r="968" spans="4:8" ht="15.75" customHeight="1" x14ac:dyDescent="0.3">
      <c r="D968" s="93"/>
      <c r="H968" s="93"/>
    </row>
    <row r="969" spans="4:8" ht="15.75" customHeight="1" x14ac:dyDescent="0.3">
      <c r="D969" s="93"/>
      <c r="H969" s="93"/>
    </row>
    <row r="970" spans="4:8" ht="15.75" customHeight="1" x14ac:dyDescent="0.3">
      <c r="D970" s="93"/>
      <c r="H970" s="93"/>
    </row>
    <row r="971" spans="4:8" ht="15.75" customHeight="1" x14ac:dyDescent="0.3">
      <c r="D971" s="93"/>
      <c r="H971" s="93"/>
    </row>
    <row r="972" spans="4:8" ht="15.75" customHeight="1" x14ac:dyDescent="0.3">
      <c r="D972" s="93"/>
      <c r="H972" s="93"/>
    </row>
    <row r="973" spans="4:8" ht="15.75" customHeight="1" x14ac:dyDescent="0.3">
      <c r="D973" s="93"/>
      <c r="H973" s="93"/>
    </row>
    <row r="974" spans="4:8" ht="15.75" customHeight="1" x14ac:dyDescent="0.3">
      <c r="D974" s="93"/>
      <c r="H974" s="93"/>
    </row>
    <row r="975" spans="4:8" ht="15.75" customHeight="1" x14ac:dyDescent="0.3">
      <c r="D975" s="93"/>
      <c r="H975" s="93"/>
    </row>
    <row r="976" spans="4:8" ht="15.75" customHeight="1" x14ac:dyDescent="0.3">
      <c r="D976" s="93"/>
      <c r="H976" s="93"/>
    </row>
    <row r="977" spans="4:8" ht="15.75" customHeight="1" x14ac:dyDescent="0.3">
      <c r="D977" s="93"/>
      <c r="H977" s="93"/>
    </row>
    <row r="978" spans="4:8" ht="15.75" customHeight="1" x14ac:dyDescent="0.3">
      <c r="D978" s="93"/>
      <c r="H978" s="93"/>
    </row>
    <row r="979" spans="4:8" ht="15.75" customHeight="1" x14ac:dyDescent="0.3">
      <c r="D979" s="93"/>
      <c r="H979" s="93"/>
    </row>
    <row r="980" spans="4:8" ht="15.75" customHeight="1" x14ac:dyDescent="0.3">
      <c r="D980" s="93"/>
      <c r="H980" s="93"/>
    </row>
    <row r="981" spans="4:8" ht="15.75" customHeight="1" x14ac:dyDescent="0.3">
      <c r="D981" s="93"/>
      <c r="H981" s="93"/>
    </row>
    <row r="982" spans="4:8" ht="15.75" customHeight="1" x14ac:dyDescent="0.3">
      <c r="D982" s="93"/>
      <c r="H982" s="93"/>
    </row>
    <row r="983" spans="4:8" ht="15.75" customHeight="1" x14ac:dyDescent="0.3">
      <c r="D983" s="93"/>
      <c r="H983" s="93"/>
    </row>
    <row r="984" spans="4:8" ht="15.75" customHeight="1" x14ac:dyDescent="0.3">
      <c r="D984" s="93"/>
      <c r="H984" s="93"/>
    </row>
    <row r="985" spans="4:8" ht="15.75" customHeight="1" x14ac:dyDescent="0.3">
      <c r="D985" s="93"/>
      <c r="H985" s="93"/>
    </row>
    <row r="986" spans="4:8" ht="15.75" customHeight="1" x14ac:dyDescent="0.3">
      <c r="D986" s="93"/>
      <c r="H986" s="93"/>
    </row>
    <row r="987" spans="4:8" ht="15.75" customHeight="1" x14ac:dyDescent="0.3">
      <c r="D987" s="93"/>
      <c r="H987" s="93"/>
    </row>
    <row r="988" spans="4:8" ht="15.75" customHeight="1" x14ac:dyDescent="0.3">
      <c r="D988" s="93"/>
      <c r="H988" s="93"/>
    </row>
    <row r="989" spans="4:8" ht="15.75" customHeight="1" x14ac:dyDescent="0.3">
      <c r="D989" s="93"/>
      <c r="H989" s="93"/>
    </row>
    <row r="990" spans="4:8" ht="15.75" customHeight="1" x14ac:dyDescent="0.3">
      <c r="D990" s="93"/>
      <c r="H990" s="93"/>
    </row>
    <row r="991" spans="4:8" ht="15.75" customHeight="1" x14ac:dyDescent="0.3">
      <c r="D991" s="93"/>
      <c r="H991" s="93"/>
    </row>
    <row r="992" spans="4:8" ht="15.75" customHeight="1" x14ac:dyDescent="0.3">
      <c r="D992" s="93"/>
      <c r="H992" s="93"/>
    </row>
    <row r="993" spans="4:8" ht="15.75" customHeight="1" x14ac:dyDescent="0.3">
      <c r="D993" s="93"/>
      <c r="H993" s="93"/>
    </row>
    <row r="994" spans="4:8" ht="15.75" customHeight="1" x14ac:dyDescent="0.3">
      <c r="D994" s="93"/>
      <c r="H994" s="93"/>
    </row>
    <row r="995" spans="4:8" ht="15.75" customHeight="1" x14ac:dyDescent="0.3">
      <c r="D995" s="93"/>
      <c r="H995" s="93"/>
    </row>
    <row r="996" spans="4:8" ht="15.75" customHeight="1" x14ac:dyDescent="0.3">
      <c r="D996" s="93"/>
      <c r="H996" s="93"/>
    </row>
    <row r="997" spans="4:8" ht="15.75" customHeight="1" x14ac:dyDescent="0.3">
      <c r="D997" s="93"/>
      <c r="H997" s="93"/>
    </row>
    <row r="998" spans="4:8" ht="15.75" customHeight="1" x14ac:dyDescent="0.3">
      <c r="D998" s="93"/>
      <c r="H998" s="93"/>
    </row>
    <row r="999" spans="4:8" ht="15.75" customHeight="1" x14ac:dyDescent="0.3">
      <c r="D999" s="93"/>
      <c r="H999" s="93"/>
    </row>
    <row r="1000" spans="4:8" ht="15.75" customHeight="1" x14ac:dyDescent="0.3">
      <c r="D1000" s="93"/>
      <c r="H1000" s="93"/>
    </row>
    <row r="1001" spans="4:8" ht="15.75" customHeight="1" x14ac:dyDescent="0.3">
      <c r="D1001" s="93"/>
      <c r="H1001" s="93"/>
    </row>
    <row r="1002" spans="4:8" ht="15.75" customHeight="1" x14ac:dyDescent="0.3">
      <c r="D1002" s="93"/>
      <c r="H1002" s="93"/>
    </row>
    <row r="1003" spans="4:8" ht="15.75" customHeight="1" x14ac:dyDescent="0.3">
      <c r="D1003" s="93"/>
      <c r="H1003" s="93"/>
    </row>
    <row r="1004" spans="4:8" ht="15.75" customHeight="1" x14ac:dyDescent="0.3">
      <c r="D1004" s="93"/>
      <c r="H1004" s="93"/>
    </row>
    <row r="1005" spans="4:8" ht="15.75" customHeight="1" x14ac:dyDescent="0.3">
      <c r="D1005" s="93"/>
      <c r="H1005" s="93"/>
    </row>
    <row r="1006" spans="4:8" ht="15.75" customHeight="1" x14ac:dyDescent="0.3">
      <c r="D1006" s="93"/>
      <c r="H1006" s="93"/>
    </row>
    <row r="1007" spans="4:8" ht="15.75" customHeight="1" x14ac:dyDescent="0.3">
      <c r="D1007" s="93"/>
      <c r="H1007" s="93"/>
    </row>
    <row r="1008" spans="4:8" ht="15.75" customHeight="1" x14ac:dyDescent="0.3">
      <c r="D1008" s="93"/>
      <c r="H1008" s="93"/>
    </row>
    <row r="1009" spans="4:8" ht="15.75" customHeight="1" x14ac:dyDescent="0.3">
      <c r="D1009" s="93"/>
      <c r="H1009" s="93"/>
    </row>
    <row r="1010" spans="4:8" ht="15.75" customHeight="1" x14ac:dyDescent="0.3">
      <c r="D1010" s="93"/>
      <c r="H1010" s="93"/>
    </row>
  </sheetData>
  <mergeCells count="57">
    <mergeCell ref="C8:E8"/>
    <mergeCell ref="H8:I8"/>
    <mergeCell ref="A2:I2"/>
    <mergeCell ref="C6:E6"/>
    <mergeCell ref="G6:I6"/>
    <mergeCell ref="C7:E7"/>
    <mergeCell ref="H7:I7"/>
    <mergeCell ref="C9:E9"/>
    <mergeCell ref="H9:I9"/>
    <mergeCell ref="C10:E10"/>
    <mergeCell ref="H10:I10"/>
    <mergeCell ref="C11:E11"/>
    <mergeCell ref="H11:I11"/>
    <mergeCell ref="A12:I12"/>
    <mergeCell ref="A13:A16"/>
    <mergeCell ref="B13:C16"/>
    <mergeCell ref="D13:G13"/>
    <mergeCell ref="H13:I13"/>
    <mergeCell ref="E14:G14"/>
    <mergeCell ref="E15:G15"/>
    <mergeCell ref="E16:G16"/>
    <mergeCell ref="H17:I17"/>
    <mergeCell ref="E18:G18"/>
    <mergeCell ref="E19:G19"/>
    <mergeCell ref="E20:G20"/>
    <mergeCell ref="E21:G21"/>
    <mergeCell ref="A17:A21"/>
    <mergeCell ref="B17:C21"/>
    <mergeCell ref="D17:G17"/>
    <mergeCell ref="A22:A25"/>
    <mergeCell ref="B22:C25"/>
    <mergeCell ref="D22:G22"/>
    <mergeCell ref="H22:I22"/>
    <mergeCell ref="E23:G23"/>
    <mergeCell ref="E24:G24"/>
    <mergeCell ref="E25:G25"/>
    <mergeCell ref="A36:C36"/>
    <mergeCell ref="F36:I36"/>
    <mergeCell ref="A26:A30"/>
    <mergeCell ref="B26:C30"/>
    <mergeCell ref="D26:G26"/>
    <mergeCell ref="H26:I26"/>
    <mergeCell ref="E27:G27"/>
    <mergeCell ref="E28:G28"/>
    <mergeCell ref="E29:G29"/>
    <mergeCell ref="E30:G30"/>
    <mergeCell ref="F33:I33"/>
    <mergeCell ref="A34:C34"/>
    <mergeCell ref="A38:C38"/>
    <mergeCell ref="F38:I38"/>
    <mergeCell ref="A39:C39"/>
    <mergeCell ref="F39:I39"/>
    <mergeCell ref="F34:I34"/>
    <mergeCell ref="A35:C35"/>
    <mergeCell ref="F35:I35"/>
    <mergeCell ref="A37:C37"/>
    <mergeCell ref="F37:I37"/>
  </mergeCells>
  <hyperlinks>
    <hyperlink ref="K1" location="MENU!A1" display="MENU" xr:uid="{BDF557DD-AC34-43C0-83D8-E7BB4B16C06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0910E-2544-4463-ADEC-B9405C8D8EB8}">
  <sheetPr>
    <tabColor theme="0"/>
  </sheetPr>
  <dimension ref="A1:L83"/>
  <sheetViews>
    <sheetView showGridLines="0" zoomScale="93" zoomScaleNormal="93" workbookViewId="0">
      <selection activeCell="A5" sqref="A5:I5"/>
    </sheetView>
  </sheetViews>
  <sheetFormatPr defaultRowHeight="14.4" x14ac:dyDescent="0.3"/>
  <cols>
    <col min="1" max="1" width="4.6640625" style="9" bestFit="1" customWidth="1"/>
    <col min="2" max="2" width="22.5546875" style="9" customWidth="1"/>
    <col min="3" max="3" width="8.6640625" style="9" customWidth="1"/>
    <col min="4" max="4" width="25.109375" style="9" customWidth="1"/>
    <col min="5" max="5" width="4.6640625" style="9" bestFit="1" customWidth="1"/>
    <col min="6" max="6" width="18.6640625" style="9" customWidth="1"/>
    <col min="7" max="7" width="11.88671875" style="11" customWidth="1"/>
    <col min="8" max="8" width="11.44140625" style="11" customWidth="1"/>
    <col min="9" max="9" width="41.33203125" style="11" customWidth="1"/>
  </cols>
  <sheetData>
    <row r="1" spans="1:12" x14ac:dyDescent="0.3">
      <c r="A1" s="170" t="s">
        <v>116</v>
      </c>
      <c r="B1" s="170"/>
      <c r="C1" s="170"/>
      <c r="D1" s="170"/>
      <c r="E1" s="170"/>
      <c r="F1" s="170"/>
      <c r="G1" s="170"/>
      <c r="H1" s="170"/>
      <c r="I1" s="170"/>
      <c r="L1" s="1" t="s">
        <v>1</v>
      </c>
    </row>
    <row r="2" spans="1:12" x14ac:dyDescent="0.3">
      <c r="A2" s="170" t="s">
        <v>2</v>
      </c>
      <c r="B2" s="170"/>
      <c r="C2" s="170"/>
      <c r="D2" s="170"/>
      <c r="E2" s="170"/>
      <c r="F2" s="170"/>
      <c r="G2" s="170"/>
      <c r="H2" s="170"/>
      <c r="I2" s="170"/>
    </row>
    <row r="3" spans="1:12" x14ac:dyDescent="0.3">
      <c r="A3" s="170" t="s">
        <v>165</v>
      </c>
      <c r="B3" s="170"/>
      <c r="C3" s="170"/>
      <c r="D3" s="170"/>
      <c r="E3" s="170"/>
      <c r="F3" s="170"/>
      <c r="G3" s="170"/>
      <c r="H3" s="170"/>
      <c r="I3" s="170"/>
    </row>
    <row r="5" spans="1:12" ht="14.25" customHeight="1" x14ac:dyDescent="0.3">
      <c r="A5" s="269" t="s">
        <v>75</v>
      </c>
      <c r="B5" s="269"/>
      <c r="C5" s="269"/>
      <c r="D5" s="269"/>
      <c r="E5" s="269"/>
      <c r="F5" s="269"/>
      <c r="G5" s="269"/>
      <c r="H5" s="269"/>
      <c r="I5" s="269"/>
    </row>
    <row r="6" spans="1:12" x14ac:dyDescent="0.3">
      <c r="A6" s="270" t="str">
        <f>DATA!E3</f>
        <v>INSTANSI</v>
      </c>
      <c r="B6" s="270"/>
      <c r="C6" s="270"/>
      <c r="D6" s="270"/>
      <c r="E6" s="271" t="s">
        <v>58</v>
      </c>
      <c r="F6" s="271"/>
      <c r="G6" s="31" t="str">
        <f>Pendokumentasian!F5</f>
        <v>1 Januari s.d. 31 Desember 2022</v>
      </c>
      <c r="H6" s="31"/>
      <c r="I6" s="31"/>
    </row>
    <row r="7" spans="1:12" x14ac:dyDescent="0.3">
      <c r="A7" s="2" t="s">
        <v>12</v>
      </c>
      <c r="B7" s="278"/>
      <c r="C7" s="278"/>
      <c r="D7" s="279"/>
      <c r="E7" s="2" t="s">
        <v>12</v>
      </c>
      <c r="F7" s="280" t="s">
        <v>5</v>
      </c>
      <c r="G7" s="281"/>
      <c r="H7" s="281"/>
      <c r="I7" s="282"/>
    </row>
    <row r="8" spans="1:12" x14ac:dyDescent="0.3">
      <c r="A8" s="3">
        <v>1</v>
      </c>
      <c r="B8" s="109" t="str">
        <f>Pendokumentasian!B7</f>
        <v>NAMA</v>
      </c>
      <c r="C8" s="272" t="str">
        <f>Pendokumentasian!C7</f>
        <v>NAMA</v>
      </c>
      <c r="D8" s="273"/>
      <c r="E8" s="3">
        <v>1</v>
      </c>
      <c r="F8" s="274" t="s">
        <v>6</v>
      </c>
      <c r="G8" s="275"/>
      <c r="H8" s="276" t="str">
        <f>Pendokumentasian!H7</f>
        <v>NAMA</v>
      </c>
      <c r="I8" s="277"/>
    </row>
    <row r="9" spans="1:12" x14ac:dyDescent="0.3">
      <c r="A9" s="3">
        <v>2</v>
      </c>
      <c r="B9" s="109" t="str">
        <f>Pendokumentasian!B8</f>
        <v>NIP</v>
      </c>
      <c r="C9" s="272" t="str">
        <f>Pendokumentasian!C8</f>
        <v>NIP</v>
      </c>
      <c r="D9" s="273"/>
      <c r="E9" s="3">
        <v>2</v>
      </c>
      <c r="F9" s="274" t="s">
        <v>7</v>
      </c>
      <c r="G9" s="275"/>
      <c r="H9" s="276" t="str">
        <f>Pendokumentasian!H8</f>
        <v>-</v>
      </c>
      <c r="I9" s="277"/>
    </row>
    <row r="10" spans="1:12" ht="27.6" x14ac:dyDescent="0.3">
      <c r="A10" s="3">
        <v>3</v>
      </c>
      <c r="B10" s="115" t="str">
        <f>Pendokumentasian!B9</f>
        <v>PANGKAT/GOL. RUANG</v>
      </c>
      <c r="C10" s="272" t="str">
        <f>Pendokumentasian!C9</f>
        <v>GOLONGAN</v>
      </c>
      <c r="D10" s="273"/>
      <c r="E10" s="3">
        <v>3</v>
      </c>
      <c r="F10" s="274" t="s">
        <v>8</v>
      </c>
      <c r="G10" s="275"/>
      <c r="H10" s="276" t="str">
        <f>Pendokumentasian!H9</f>
        <v>-</v>
      </c>
      <c r="I10" s="277"/>
    </row>
    <row r="11" spans="1:12" x14ac:dyDescent="0.3">
      <c r="A11" s="3">
        <v>4</v>
      </c>
      <c r="B11" s="109" t="str">
        <f>Pendokumentasian!B10</f>
        <v>JABATAN</v>
      </c>
      <c r="C11" s="272" t="str">
        <f>Pendokumentasian!C10</f>
        <v>JABATAN</v>
      </c>
      <c r="D11" s="273"/>
      <c r="E11" s="3">
        <v>4</v>
      </c>
      <c r="F11" s="274" t="s">
        <v>9</v>
      </c>
      <c r="G11" s="275"/>
      <c r="H11" s="276" t="str">
        <f>Pendokumentasian!H10</f>
        <v>BUPATI BANYUMAS</v>
      </c>
      <c r="I11" s="277"/>
    </row>
    <row r="12" spans="1:12" x14ac:dyDescent="0.3">
      <c r="A12" s="3">
        <v>5</v>
      </c>
      <c r="B12" s="109" t="str">
        <f>Pendokumentasian!B11</f>
        <v>UNIT KERJA</v>
      </c>
      <c r="C12" s="272" t="str">
        <f>Pendokumentasian!C11</f>
        <v>UNIT KERJA</v>
      </c>
      <c r="D12" s="273"/>
      <c r="E12" s="3">
        <v>5</v>
      </c>
      <c r="F12" s="274" t="s">
        <v>76</v>
      </c>
      <c r="G12" s="275"/>
      <c r="H12" s="276" t="str">
        <f>Pendokumentasian!H11</f>
        <v>PEMERINTAH KABUPATEN BANYUMAS</v>
      </c>
      <c r="I12" s="277"/>
    </row>
    <row r="13" spans="1:12" x14ac:dyDescent="0.3">
      <c r="A13" s="283" t="s">
        <v>77</v>
      </c>
      <c r="B13" s="283"/>
      <c r="C13" s="283"/>
      <c r="D13" s="283"/>
      <c r="E13" s="283"/>
      <c r="F13" s="283"/>
      <c r="G13" s="283"/>
      <c r="H13" s="283"/>
      <c r="I13" s="283"/>
    </row>
    <row r="14" spans="1:12" x14ac:dyDescent="0.3">
      <c r="A14" s="284" t="s">
        <v>111</v>
      </c>
      <c r="B14" s="284"/>
      <c r="C14" s="284"/>
      <c r="D14" s="284"/>
      <c r="E14" s="284"/>
      <c r="F14" s="284"/>
      <c r="G14" s="284"/>
      <c r="H14" s="284"/>
      <c r="I14" s="284"/>
    </row>
    <row r="15" spans="1:12" x14ac:dyDescent="0.3">
      <c r="A15" s="283" t="s">
        <v>78</v>
      </c>
      <c r="B15" s="283"/>
      <c r="C15" s="283"/>
      <c r="D15" s="283"/>
      <c r="E15" s="283"/>
      <c r="F15" s="283"/>
      <c r="G15" s="283"/>
      <c r="H15" s="283"/>
      <c r="I15" s="283"/>
    </row>
    <row r="16" spans="1:12" ht="213.75" customHeight="1" x14ac:dyDescent="0.3">
      <c r="A16" s="180"/>
      <c r="B16" s="180"/>
      <c r="C16" s="180"/>
      <c r="D16" s="180"/>
      <c r="E16" s="180"/>
      <c r="F16" s="180"/>
      <c r="G16" s="180"/>
      <c r="H16" s="180"/>
      <c r="I16" s="180"/>
    </row>
    <row r="17" spans="1:9" x14ac:dyDescent="0.3">
      <c r="A17" s="285" t="s">
        <v>11</v>
      </c>
      <c r="B17" s="286"/>
      <c r="C17" s="286"/>
      <c r="D17" s="286"/>
      <c r="E17" s="286"/>
      <c r="F17" s="286"/>
      <c r="G17" s="286"/>
      <c r="H17" s="286"/>
      <c r="I17" s="287"/>
    </row>
    <row r="18" spans="1:9" s="7" customFormat="1" ht="45" customHeight="1" x14ac:dyDescent="0.3">
      <c r="A18" s="6" t="s">
        <v>12</v>
      </c>
      <c r="B18" s="288" t="s">
        <v>13</v>
      </c>
      <c r="C18" s="289"/>
      <c r="D18" s="288" t="s">
        <v>14</v>
      </c>
      <c r="E18" s="289"/>
      <c r="F18" s="6" t="s">
        <v>15</v>
      </c>
      <c r="G18" s="288" t="s">
        <v>79</v>
      </c>
      <c r="H18" s="290"/>
      <c r="I18" s="6" t="s">
        <v>80</v>
      </c>
    </row>
    <row r="19" spans="1:9" s="7" customFormat="1" x14ac:dyDescent="0.3">
      <c r="A19" s="6" t="s">
        <v>16</v>
      </c>
      <c r="B19" s="288" t="s">
        <v>17</v>
      </c>
      <c r="C19" s="289"/>
      <c r="D19" s="293" t="s">
        <v>18</v>
      </c>
      <c r="E19" s="294"/>
      <c r="F19" s="6" t="s">
        <v>19</v>
      </c>
      <c r="G19" s="293" t="s">
        <v>21</v>
      </c>
      <c r="H19" s="294"/>
      <c r="I19" s="6" t="s">
        <v>143</v>
      </c>
    </row>
    <row r="20" spans="1:9" x14ac:dyDescent="0.3">
      <c r="A20" s="285" t="s">
        <v>22</v>
      </c>
      <c r="B20" s="286"/>
      <c r="C20" s="286"/>
      <c r="D20" s="286"/>
      <c r="E20" s="286"/>
      <c r="F20" s="286"/>
      <c r="G20" s="286"/>
      <c r="H20" s="286"/>
      <c r="I20" s="287"/>
    </row>
    <row r="21" spans="1:9" s="19" customFormat="1" ht="94.8" customHeight="1" x14ac:dyDescent="0.3">
      <c r="A21" s="5">
        <v>1</v>
      </c>
      <c r="B21" s="181">
        <f>'SKP JPT'!B16:C16</f>
        <v>0</v>
      </c>
      <c r="C21" s="182"/>
      <c r="D21" s="181">
        <f>'SKP JPT'!D16:E16</f>
        <v>0</v>
      </c>
      <c r="E21" s="182"/>
      <c r="F21" s="114">
        <f>'SKP JPT'!F16:G16</f>
        <v>0</v>
      </c>
      <c r="G21" s="291" t="s">
        <v>156</v>
      </c>
      <c r="H21" s="292"/>
      <c r="I21" s="18" t="s">
        <v>142</v>
      </c>
    </row>
    <row r="22" spans="1:9" s="19" customFormat="1" ht="75" customHeight="1" x14ac:dyDescent="0.3">
      <c r="A22" s="5">
        <v>2</v>
      </c>
      <c r="B22" s="181" t="e">
        <f>'SKP JPT'!#REF!</f>
        <v>#REF!</v>
      </c>
      <c r="C22" s="182"/>
      <c r="D22" s="181" t="e">
        <f>'SKP JPT'!#REF!</f>
        <v>#REF!</v>
      </c>
      <c r="E22" s="182"/>
      <c r="F22" s="114" t="e">
        <f>'SKP JPT'!#REF!</f>
        <v>#REF!</v>
      </c>
      <c r="G22" s="291"/>
      <c r="H22" s="292"/>
      <c r="I22" s="18"/>
    </row>
    <row r="23" spans="1:9" x14ac:dyDescent="0.3">
      <c r="A23" s="285" t="s">
        <v>23</v>
      </c>
      <c r="B23" s="286"/>
      <c r="C23" s="286"/>
      <c r="D23" s="286"/>
      <c r="E23" s="286"/>
      <c r="F23" s="286"/>
      <c r="G23" s="286"/>
      <c r="H23" s="286"/>
      <c r="I23" s="287"/>
    </row>
    <row r="24" spans="1:9" s="19" customFormat="1" ht="75" customHeight="1" x14ac:dyDescent="0.3">
      <c r="A24" s="5">
        <v>1</v>
      </c>
      <c r="B24" s="181"/>
      <c r="C24" s="182"/>
      <c r="D24" s="191"/>
      <c r="E24" s="192"/>
      <c r="F24" s="53"/>
      <c r="G24" s="291"/>
      <c r="H24" s="292"/>
      <c r="I24" s="18"/>
    </row>
    <row r="25" spans="1:9" s="8" customFormat="1" ht="15" customHeight="1" x14ac:dyDescent="0.3">
      <c r="A25" s="303" t="s">
        <v>103</v>
      </c>
      <c r="B25" s="303"/>
      <c r="C25" s="303"/>
      <c r="D25" s="303"/>
      <c r="E25" s="303"/>
      <c r="F25" s="303"/>
      <c r="G25" s="303"/>
      <c r="H25" s="303"/>
      <c r="I25" s="303"/>
    </row>
    <row r="26" spans="1:9" s="8" customFormat="1" ht="15" customHeight="1" x14ac:dyDescent="0.3">
      <c r="A26" s="304" t="s">
        <v>144</v>
      </c>
      <c r="B26" s="305"/>
      <c r="C26" s="305"/>
      <c r="D26" s="32"/>
      <c r="E26" s="32"/>
      <c r="F26" s="32"/>
      <c r="G26" s="32"/>
      <c r="H26" s="32"/>
      <c r="I26" s="33"/>
    </row>
    <row r="27" spans="1:9" ht="27.6" x14ac:dyDescent="0.3">
      <c r="A27" s="301" t="s">
        <v>24</v>
      </c>
      <c r="B27" s="302"/>
      <c r="C27" s="302"/>
      <c r="D27" s="302"/>
      <c r="E27" s="302"/>
      <c r="F27" s="302"/>
      <c r="G27" s="302"/>
      <c r="H27" s="302"/>
      <c r="I27" s="6" t="s">
        <v>80</v>
      </c>
    </row>
    <row r="28" spans="1:9" s="8" customFormat="1" ht="15" customHeight="1" x14ac:dyDescent="0.3">
      <c r="A28" s="20">
        <v>1</v>
      </c>
      <c r="B28" s="297"/>
      <c r="C28" s="297"/>
      <c r="D28" s="297"/>
      <c r="E28" s="297"/>
      <c r="F28" s="297"/>
      <c r="G28" s="297"/>
      <c r="H28" s="297"/>
      <c r="I28" s="298"/>
    </row>
    <row r="29" spans="1:9" s="8" customFormat="1" ht="15" customHeight="1" x14ac:dyDescent="0.3">
      <c r="A29" s="21"/>
      <c r="B29" s="299"/>
      <c r="C29" s="299"/>
      <c r="D29" s="299"/>
      <c r="E29" s="300"/>
      <c r="F29" s="208" t="s">
        <v>27</v>
      </c>
      <c r="G29" s="209"/>
      <c r="H29" s="210"/>
      <c r="I29" s="22"/>
    </row>
    <row r="30" spans="1:9" s="8" customFormat="1" ht="15" customHeight="1" x14ac:dyDescent="0.3">
      <c r="A30" s="21"/>
      <c r="B30" s="299"/>
      <c r="C30" s="299"/>
      <c r="D30" s="299"/>
      <c r="E30" s="300"/>
      <c r="F30" s="208"/>
      <c r="G30" s="209"/>
      <c r="H30" s="210"/>
      <c r="I30" s="22"/>
    </row>
    <row r="31" spans="1:9" s="8" customFormat="1" ht="15" customHeight="1" x14ac:dyDescent="0.3">
      <c r="A31" s="23"/>
      <c r="B31" s="295"/>
      <c r="C31" s="295"/>
      <c r="D31" s="295"/>
      <c r="E31" s="296"/>
      <c r="F31" s="214"/>
      <c r="G31" s="215"/>
      <c r="H31" s="216"/>
      <c r="I31" s="24"/>
    </row>
    <row r="32" spans="1:9" s="8" customFormat="1" ht="15" customHeight="1" x14ac:dyDescent="0.3">
      <c r="A32" s="20">
        <v>2</v>
      </c>
      <c r="B32" s="297"/>
      <c r="C32" s="297"/>
      <c r="D32" s="297"/>
      <c r="E32" s="297"/>
      <c r="F32" s="297"/>
      <c r="G32" s="297"/>
      <c r="H32" s="297"/>
      <c r="I32" s="298"/>
    </row>
    <row r="33" spans="1:9" s="8" customFormat="1" ht="15" customHeight="1" x14ac:dyDescent="0.3">
      <c r="A33" s="21"/>
      <c r="B33" s="299"/>
      <c r="C33" s="299"/>
      <c r="D33" s="299"/>
      <c r="E33" s="300"/>
      <c r="F33" s="208" t="s">
        <v>27</v>
      </c>
      <c r="G33" s="209"/>
      <c r="H33" s="210"/>
      <c r="I33" s="22"/>
    </row>
    <row r="34" spans="1:9" s="8" customFormat="1" ht="15" customHeight="1" x14ac:dyDescent="0.3">
      <c r="A34" s="21"/>
      <c r="B34" s="299"/>
      <c r="C34" s="299"/>
      <c r="D34" s="299"/>
      <c r="E34" s="300"/>
      <c r="F34" s="208"/>
      <c r="G34" s="209"/>
      <c r="H34" s="210"/>
      <c r="I34" s="22"/>
    </row>
    <row r="35" spans="1:9" s="8" customFormat="1" ht="15" customHeight="1" x14ac:dyDescent="0.3">
      <c r="A35" s="23"/>
      <c r="B35" s="295"/>
      <c r="C35" s="295"/>
      <c r="D35" s="295"/>
      <c r="E35" s="296"/>
      <c r="F35" s="214"/>
      <c r="G35" s="215"/>
      <c r="H35" s="216"/>
      <c r="I35" s="24"/>
    </row>
    <row r="36" spans="1:9" s="8" customFormat="1" ht="15" customHeight="1" x14ac:dyDescent="0.3">
      <c r="A36" s="20">
        <v>3</v>
      </c>
      <c r="B36" s="297"/>
      <c r="C36" s="297"/>
      <c r="D36" s="297"/>
      <c r="E36" s="297"/>
      <c r="F36" s="297"/>
      <c r="G36" s="297"/>
      <c r="H36" s="297"/>
      <c r="I36" s="298"/>
    </row>
    <row r="37" spans="1:9" s="8" customFormat="1" ht="15" customHeight="1" x14ac:dyDescent="0.3">
      <c r="A37" s="21"/>
      <c r="B37" s="299"/>
      <c r="C37" s="299"/>
      <c r="D37" s="299"/>
      <c r="E37" s="300"/>
      <c r="F37" s="208" t="s">
        <v>27</v>
      </c>
      <c r="G37" s="209"/>
      <c r="H37" s="210"/>
      <c r="I37" s="22"/>
    </row>
    <row r="38" spans="1:9" s="8" customFormat="1" ht="15" customHeight="1" x14ac:dyDescent="0.3">
      <c r="A38" s="21"/>
      <c r="B38" s="299"/>
      <c r="C38" s="299"/>
      <c r="D38" s="299"/>
      <c r="E38" s="300"/>
      <c r="F38" s="208"/>
      <c r="G38" s="209"/>
      <c r="H38" s="210"/>
      <c r="I38" s="22"/>
    </row>
    <row r="39" spans="1:9" s="8" customFormat="1" ht="15" customHeight="1" x14ac:dyDescent="0.3">
      <c r="A39" s="23"/>
      <c r="B39" s="295"/>
      <c r="C39" s="295"/>
      <c r="D39" s="295"/>
      <c r="E39" s="296"/>
      <c r="F39" s="214"/>
      <c r="G39" s="215"/>
      <c r="H39" s="216"/>
      <c r="I39" s="24"/>
    </row>
    <row r="40" spans="1:9" s="8" customFormat="1" ht="15" customHeight="1" x14ac:dyDescent="0.3">
      <c r="A40" s="20">
        <v>4</v>
      </c>
      <c r="B40" s="297"/>
      <c r="C40" s="297"/>
      <c r="D40" s="297"/>
      <c r="E40" s="297"/>
      <c r="F40" s="297"/>
      <c r="G40" s="297"/>
      <c r="H40" s="297"/>
      <c r="I40" s="298"/>
    </row>
    <row r="41" spans="1:9" s="8" customFormat="1" ht="15" customHeight="1" x14ac:dyDescent="0.3">
      <c r="A41" s="21"/>
      <c r="B41" s="299"/>
      <c r="C41" s="299"/>
      <c r="D41" s="299"/>
      <c r="E41" s="300"/>
      <c r="F41" s="208" t="s">
        <v>27</v>
      </c>
      <c r="G41" s="209"/>
      <c r="H41" s="210"/>
      <c r="I41" s="22"/>
    </row>
    <row r="42" spans="1:9" s="8" customFormat="1" ht="15" customHeight="1" x14ac:dyDescent="0.3">
      <c r="A42" s="21"/>
      <c r="B42" s="299"/>
      <c r="C42" s="299"/>
      <c r="D42" s="299"/>
      <c r="E42" s="300"/>
      <c r="F42" s="208"/>
      <c r="G42" s="209"/>
      <c r="H42" s="210"/>
      <c r="I42" s="22"/>
    </row>
    <row r="43" spans="1:9" s="8" customFormat="1" ht="15" customHeight="1" x14ac:dyDescent="0.3">
      <c r="A43" s="23"/>
      <c r="B43" s="295"/>
      <c r="C43" s="295"/>
      <c r="D43" s="295"/>
      <c r="E43" s="296"/>
      <c r="F43" s="214"/>
      <c r="G43" s="215"/>
      <c r="H43" s="216"/>
      <c r="I43" s="24"/>
    </row>
    <row r="44" spans="1:9" s="8" customFormat="1" ht="20.399999999999999" customHeight="1" x14ac:dyDescent="0.3">
      <c r="A44" s="20">
        <v>5</v>
      </c>
      <c r="B44" s="297"/>
      <c r="C44" s="297"/>
      <c r="D44" s="297"/>
      <c r="E44" s="297"/>
      <c r="F44" s="297"/>
      <c r="G44" s="297"/>
      <c r="H44" s="297"/>
      <c r="I44" s="298"/>
    </row>
    <row r="45" spans="1:9" s="8" customFormat="1" ht="28.2" customHeight="1" x14ac:dyDescent="0.3">
      <c r="A45" s="21"/>
      <c r="B45" s="299"/>
      <c r="C45" s="299"/>
      <c r="D45" s="299"/>
      <c r="E45" s="300"/>
      <c r="F45" s="208" t="s">
        <v>27</v>
      </c>
      <c r="G45" s="209"/>
      <c r="H45" s="210"/>
      <c r="I45" s="22"/>
    </row>
    <row r="46" spans="1:9" s="8" customFormat="1" ht="15" customHeight="1" x14ac:dyDescent="0.3">
      <c r="A46" s="21"/>
      <c r="B46" s="299"/>
      <c r="C46" s="299"/>
      <c r="D46" s="299"/>
      <c r="E46" s="300"/>
      <c r="F46" s="208"/>
      <c r="G46" s="209"/>
      <c r="H46" s="210"/>
      <c r="I46" s="22"/>
    </row>
    <row r="47" spans="1:9" s="8" customFormat="1" ht="15" customHeight="1" x14ac:dyDescent="0.3">
      <c r="A47" s="23"/>
      <c r="B47" s="295"/>
      <c r="C47" s="295"/>
      <c r="D47" s="295"/>
      <c r="E47" s="296"/>
      <c r="F47" s="214"/>
      <c r="G47" s="215"/>
      <c r="H47" s="216"/>
      <c r="I47" s="24"/>
    </row>
    <row r="48" spans="1:9" s="8" customFormat="1" ht="15" customHeight="1" x14ac:dyDescent="0.3">
      <c r="A48" s="20">
        <v>6</v>
      </c>
      <c r="B48" s="297"/>
      <c r="C48" s="297"/>
      <c r="D48" s="297"/>
      <c r="E48" s="297"/>
      <c r="F48" s="297"/>
      <c r="G48" s="297"/>
      <c r="H48" s="297"/>
      <c r="I48" s="298"/>
    </row>
    <row r="49" spans="1:10" s="8" customFormat="1" ht="15" customHeight="1" x14ac:dyDescent="0.3">
      <c r="A49" s="21"/>
      <c r="B49" s="299"/>
      <c r="C49" s="299"/>
      <c r="D49" s="299"/>
      <c r="E49" s="300"/>
      <c r="F49" s="208" t="s">
        <v>27</v>
      </c>
      <c r="G49" s="209"/>
      <c r="H49" s="210"/>
      <c r="I49" s="22"/>
    </row>
    <row r="50" spans="1:10" s="8" customFormat="1" ht="15" customHeight="1" x14ac:dyDescent="0.3">
      <c r="A50" s="21"/>
      <c r="B50" s="299"/>
      <c r="C50" s="299"/>
      <c r="D50" s="299"/>
      <c r="E50" s="300"/>
      <c r="F50" s="208"/>
      <c r="G50" s="209"/>
      <c r="H50" s="210"/>
      <c r="I50" s="22"/>
    </row>
    <row r="51" spans="1:10" s="8" customFormat="1" ht="15" customHeight="1" x14ac:dyDescent="0.3">
      <c r="A51" s="23"/>
      <c r="B51" s="295"/>
      <c r="C51" s="295"/>
      <c r="D51" s="295"/>
      <c r="E51" s="296"/>
      <c r="F51" s="214"/>
      <c r="G51" s="215"/>
      <c r="H51" s="216"/>
      <c r="I51" s="24"/>
    </row>
    <row r="52" spans="1:10" s="8" customFormat="1" ht="15" customHeight="1" x14ac:dyDescent="0.3">
      <c r="A52" s="20">
        <v>7</v>
      </c>
      <c r="B52" s="297"/>
      <c r="C52" s="297"/>
      <c r="D52" s="297"/>
      <c r="E52" s="297"/>
      <c r="F52" s="297"/>
      <c r="G52" s="297"/>
      <c r="H52" s="297"/>
      <c r="I52" s="298"/>
    </row>
    <row r="53" spans="1:10" s="8" customFormat="1" ht="15" customHeight="1" x14ac:dyDescent="0.3">
      <c r="A53" s="21"/>
      <c r="B53" s="299"/>
      <c r="C53" s="299"/>
      <c r="D53" s="299"/>
      <c r="E53" s="300"/>
      <c r="F53" s="208" t="s">
        <v>27</v>
      </c>
      <c r="G53" s="209"/>
      <c r="H53" s="210"/>
      <c r="I53" s="22"/>
    </row>
    <row r="54" spans="1:10" s="8" customFormat="1" ht="15" customHeight="1" x14ac:dyDescent="0.3">
      <c r="A54" s="21"/>
      <c r="B54" s="299"/>
      <c r="C54" s="299"/>
      <c r="D54" s="299"/>
      <c r="E54" s="300"/>
      <c r="F54" s="208"/>
      <c r="G54" s="209"/>
      <c r="H54" s="210"/>
      <c r="I54" s="22"/>
    </row>
    <row r="55" spans="1:10" s="8" customFormat="1" ht="15" customHeight="1" x14ac:dyDescent="0.3">
      <c r="A55" s="23"/>
      <c r="B55" s="295"/>
      <c r="C55" s="295"/>
      <c r="D55" s="295"/>
      <c r="E55" s="296"/>
      <c r="F55" s="214"/>
      <c r="G55" s="215"/>
      <c r="H55" s="216"/>
      <c r="I55" s="24"/>
    </row>
    <row r="56" spans="1:10" s="8" customFormat="1" ht="15" customHeight="1" x14ac:dyDescent="0.3">
      <c r="A56" s="303" t="s">
        <v>81</v>
      </c>
      <c r="B56" s="303"/>
      <c r="C56" s="303"/>
      <c r="D56" s="303"/>
      <c r="E56" s="303"/>
      <c r="F56" s="303"/>
      <c r="G56" s="303"/>
      <c r="H56" s="303"/>
      <c r="I56" s="303"/>
    </row>
    <row r="57" spans="1:10" s="8" customFormat="1" ht="15" customHeight="1" x14ac:dyDescent="0.3">
      <c r="A57" s="304" t="s">
        <v>144</v>
      </c>
      <c r="B57" s="305"/>
      <c r="C57" s="305"/>
      <c r="D57" s="32"/>
      <c r="E57" s="32"/>
      <c r="F57" s="32"/>
      <c r="G57" s="32"/>
      <c r="H57" s="32"/>
      <c r="I57" s="33"/>
    </row>
    <row r="58" spans="1:10" s="8" customFormat="1" ht="15" customHeight="1" x14ac:dyDescent="0.3">
      <c r="A58" s="303" t="s">
        <v>82</v>
      </c>
      <c r="B58" s="303"/>
      <c r="C58" s="303"/>
      <c r="D58" s="303"/>
      <c r="E58" s="303"/>
      <c r="F58" s="303"/>
      <c r="G58" s="303"/>
      <c r="H58" s="303"/>
      <c r="I58" s="303"/>
    </row>
    <row r="59" spans="1:10" s="8" customFormat="1" ht="15" customHeight="1" x14ac:dyDescent="0.3">
      <c r="A59" s="304" t="str">
        <f>VLOOKUP(A26&amp;A57,Kuadran!$C$9:$D$26,2,0)</f>
        <v>BAIK</v>
      </c>
      <c r="B59" s="305"/>
      <c r="C59" s="305"/>
      <c r="D59" s="32"/>
      <c r="E59" s="32"/>
      <c r="F59" s="32"/>
      <c r="G59" s="32"/>
      <c r="H59" s="32"/>
      <c r="I59" s="33"/>
    </row>
    <row r="61" spans="1:10" x14ac:dyDescent="0.3">
      <c r="F61" s="170" t="s">
        <v>54</v>
      </c>
      <c r="G61" s="170"/>
      <c r="H61" s="170"/>
      <c r="I61" s="170"/>
      <c r="J61" s="9"/>
    </row>
    <row r="62" spans="1:10" x14ac:dyDescent="0.3">
      <c r="A62" s="170"/>
      <c r="B62" s="170"/>
      <c r="C62" s="170"/>
      <c r="D62" s="170"/>
      <c r="E62" s="170"/>
      <c r="F62" s="170" t="s">
        <v>56</v>
      </c>
      <c r="G62" s="170"/>
      <c r="H62" s="170"/>
      <c r="I62" s="170"/>
      <c r="J62" s="10"/>
    </row>
    <row r="63" spans="1:10" x14ac:dyDescent="0.3">
      <c r="A63" s="170"/>
      <c r="B63" s="170"/>
      <c r="C63" s="170"/>
      <c r="D63" s="170"/>
      <c r="E63" s="170"/>
      <c r="F63" s="170"/>
      <c r="G63" s="170"/>
      <c r="H63" s="170"/>
      <c r="I63" s="170"/>
      <c r="J63" s="10"/>
    </row>
    <row r="64" spans="1:10" x14ac:dyDescent="0.3">
      <c r="A64" s="170"/>
      <c r="B64" s="170"/>
      <c r="C64" s="170"/>
      <c r="D64" s="170"/>
      <c r="E64" s="170"/>
      <c r="F64" s="170"/>
      <c r="G64" s="170"/>
      <c r="H64" s="170"/>
      <c r="I64" s="170"/>
      <c r="J64" s="10"/>
    </row>
    <row r="65" spans="1:10" x14ac:dyDescent="0.3">
      <c r="A65" s="170"/>
      <c r="B65" s="170"/>
      <c r="C65" s="170"/>
      <c r="D65" s="170"/>
      <c r="E65" s="170"/>
      <c r="F65" s="170"/>
      <c r="G65" s="170"/>
      <c r="H65" s="170"/>
      <c r="I65" s="170"/>
      <c r="J65" s="10"/>
    </row>
    <row r="66" spans="1:10" x14ac:dyDescent="0.3">
      <c r="A66" s="170"/>
      <c r="B66" s="170"/>
      <c r="C66" s="170"/>
      <c r="D66" s="170"/>
      <c r="E66" s="170"/>
      <c r="F66" s="170" t="str">
        <f>DATA!E13</f>
        <v>NAMA</v>
      </c>
      <c r="G66" s="170"/>
      <c r="H66" s="170"/>
      <c r="I66" s="170"/>
      <c r="J66" s="10"/>
    </row>
    <row r="67" spans="1:10" x14ac:dyDescent="0.3">
      <c r="A67" s="170"/>
      <c r="B67" s="170"/>
      <c r="C67" s="170"/>
      <c r="D67" s="170"/>
      <c r="E67" s="170"/>
      <c r="F67" s="170" t="str">
        <f>DATA!E14</f>
        <v>-</v>
      </c>
      <c r="G67" s="170"/>
      <c r="H67" s="170"/>
      <c r="I67" s="170"/>
      <c r="J67" s="10"/>
    </row>
    <row r="81" spans="9:9" x14ac:dyDescent="0.3">
      <c r="I81" s="7"/>
    </row>
    <row r="82" spans="9:9" x14ac:dyDescent="0.3">
      <c r="I82"/>
    </row>
    <row r="83" spans="9:9" x14ac:dyDescent="0.3">
      <c r="I83"/>
    </row>
  </sheetData>
  <mergeCells count="114">
    <mergeCell ref="A25:I25"/>
    <mergeCell ref="A26:C26"/>
    <mergeCell ref="A56:I56"/>
    <mergeCell ref="A57:C57"/>
    <mergeCell ref="A58:I58"/>
    <mergeCell ref="A59:C59"/>
    <mergeCell ref="A65:E65"/>
    <mergeCell ref="F65:I65"/>
    <mergeCell ref="A66:E66"/>
    <mergeCell ref="F66:I66"/>
    <mergeCell ref="B55:E55"/>
    <mergeCell ref="F55:H55"/>
    <mergeCell ref="B51:E51"/>
    <mergeCell ref="F51:H51"/>
    <mergeCell ref="B52:I52"/>
    <mergeCell ref="B53:E53"/>
    <mergeCell ref="F53:H53"/>
    <mergeCell ref="B54:E54"/>
    <mergeCell ref="F54:H54"/>
    <mergeCell ref="B47:E47"/>
    <mergeCell ref="F47:H47"/>
    <mergeCell ref="B48:I48"/>
    <mergeCell ref="B49:E49"/>
    <mergeCell ref="F49:H49"/>
    <mergeCell ref="A67:E67"/>
    <mergeCell ref="F67:I67"/>
    <mergeCell ref="F61:I61"/>
    <mergeCell ref="A62:E62"/>
    <mergeCell ref="F62:I62"/>
    <mergeCell ref="A63:E63"/>
    <mergeCell ref="F63:I63"/>
    <mergeCell ref="A64:E64"/>
    <mergeCell ref="F64:I64"/>
    <mergeCell ref="B50:E50"/>
    <mergeCell ref="F50:H50"/>
    <mergeCell ref="B43:E43"/>
    <mergeCell ref="F43:H43"/>
    <mergeCell ref="B44:I44"/>
    <mergeCell ref="B45:E45"/>
    <mergeCell ref="F45:H45"/>
    <mergeCell ref="B46:E46"/>
    <mergeCell ref="F46:H46"/>
    <mergeCell ref="B39:E39"/>
    <mergeCell ref="F39:H39"/>
    <mergeCell ref="B40:I40"/>
    <mergeCell ref="B41:E41"/>
    <mergeCell ref="F41:H41"/>
    <mergeCell ref="B42:E42"/>
    <mergeCell ref="F42:H42"/>
    <mergeCell ref="B35:E35"/>
    <mergeCell ref="F35:H35"/>
    <mergeCell ref="B36:I36"/>
    <mergeCell ref="B37:E37"/>
    <mergeCell ref="F37:H37"/>
    <mergeCell ref="B38:E38"/>
    <mergeCell ref="F38:H38"/>
    <mergeCell ref="B31:E31"/>
    <mergeCell ref="F31:H31"/>
    <mergeCell ref="B32:I32"/>
    <mergeCell ref="B33:E33"/>
    <mergeCell ref="F33:H33"/>
    <mergeCell ref="B34:E34"/>
    <mergeCell ref="F34:H34"/>
    <mergeCell ref="A27:H27"/>
    <mergeCell ref="B28:I28"/>
    <mergeCell ref="B29:E29"/>
    <mergeCell ref="F29:H29"/>
    <mergeCell ref="B30:E30"/>
    <mergeCell ref="F30:H30"/>
    <mergeCell ref="B22:C22"/>
    <mergeCell ref="D22:E22"/>
    <mergeCell ref="G22:H22"/>
    <mergeCell ref="A23:I23"/>
    <mergeCell ref="B24:C24"/>
    <mergeCell ref="D24:E24"/>
    <mergeCell ref="G24:H24"/>
    <mergeCell ref="B19:C19"/>
    <mergeCell ref="D19:E19"/>
    <mergeCell ref="G19:H19"/>
    <mergeCell ref="A20:I20"/>
    <mergeCell ref="B21:C21"/>
    <mergeCell ref="D21:E21"/>
    <mergeCell ref="G21:H21"/>
    <mergeCell ref="A14:I14"/>
    <mergeCell ref="A15:I15"/>
    <mergeCell ref="A16:I16"/>
    <mergeCell ref="A17:I17"/>
    <mergeCell ref="B18:C18"/>
    <mergeCell ref="D18:E18"/>
    <mergeCell ref="G18:H18"/>
    <mergeCell ref="C11:D11"/>
    <mergeCell ref="F11:G11"/>
    <mergeCell ref="H11:I11"/>
    <mergeCell ref="C12:D12"/>
    <mergeCell ref="F12:G12"/>
    <mergeCell ref="H12:I12"/>
    <mergeCell ref="C10:D10"/>
    <mergeCell ref="F10:G10"/>
    <mergeCell ref="H10:I10"/>
    <mergeCell ref="B7:D7"/>
    <mergeCell ref="F7:I7"/>
    <mergeCell ref="C8:D8"/>
    <mergeCell ref="F8:G8"/>
    <mergeCell ref="H8:I8"/>
    <mergeCell ref="A13:I13"/>
    <mergeCell ref="A1:I1"/>
    <mergeCell ref="A2:I2"/>
    <mergeCell ref="A3:I3"/>
    <mergeCell ref="A5:I5"/>
    <mergeCell ref="A6:D6"/>
    <mergeCell ref="E6:F6"/>
    <mergeCell ref="C9:D9"/>
    <mergeCell ref="F9:G9"/>
    <mergeCell ref="H9:I9"/>
  </mergeCells>
  <dataValidations count="2">
    <dataValidation type="list" allowBlank="1" showInputMessage="1" showErrorMessage="1" sqref="A57:C57 A26:C26" xr:uid="{B1E309A3-32D7-485A-BB65-CC0EE3257128}">
      <formula1>"DI ATAS EKSPEKTASI,SESUAI EKSPEKTASI,DI BAWAH EKSPEKTASI,DI ATAS EKSPEKTASI/ SESUAI EKSPEKTASI/ DIBAWAH EKSPEKTASI**"</formula1>
    </dataValidation>
    <dataValidation type="list" allowBlank="1" showInputMessage="1" showErrorMessage="1" sqref="A14:I14" xr:uid="{0A3BF4E2-F218-4149-A277-E66CEFE44FB2}">
      <formula1>"ISTIMEWA,  BAIK,  BUTUH PERBAIKAN,  KURANG/MISSCONDUCT,  SANGAT KURANG, ISTIMEWA/ BAIK/ BUTUH PERBAIKAN/ KURANG/ SANGAT KURANG"</formula1>
    </dataValidation>
  </dataValidations>
  <hyperlinks>
    <hyperlink ref="L1" location="MENU!A1" display="MENU" xr:uid="{5330F0C0-C6D4-4879-813A-0F84BCDB402C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3E93-AC3F-4731-A3DB-4D5DA1190413}">
  <sheetPr>
    <tabColor theme="0"/>
  </sheetPr>
  <dimension ref="A1:H44"/>
  <sheetViews>
    <sheetView topLeftCell="A10" zoomScale="126" zoomScaleNormal="126" workbookViewId="0">
      <selection activeCell="D22" sqref="D22"/>
    </sheetView>
  </sheetViews>
  <sheetFormatPr defaultRowHeight="14.4" x14ac:dyDescent="0.3"/>
  <cols>
    <col min="1" max="1" width="3.6640625" style="25" customWidth="1"/>
    <col min="2" max="2" width="34.5546875" bestFit="1" customWidth="1"/>
    <col min="3" max="3" width="3.6640625" style="25" customWidth="1"/>
    <col min="4" max="4" width="60.5546875" bestFit="1" customWidth="1"/>
  </cols>
  <sheetData>
    <row r="1" spans="1:8" x14ac:dyDescent="0.3">
      <c r="H1" s="1" t="s">
        <v>1</v>
      </c>
    </row>
    <row r="9" spans="1:8" x14ac:dyDescent="0.3">
      <c r="A9" s="170" t="s">
        <v>83</v>
      </c>
      <c r="B9" s="170"/>
      <c r="C9" s="170"/>
      <c r="D9" s="170"/>
    </row>
    <row r="10" spans="1:8" x14ac:dyDescent="0.3">
      <c r="A10" s="10"/>
      <c r="B10" s="9"/>
      <c r="C10" s="10"/>
      <c r="D10" s="9"/>
    </row>
    <row r="11" spans="1:8" x14ac:dyDescent="0.3">
      <c r="A11" s="269" t="str">
        <f>'Evaluasi Kinerja Kuantitatif'!A5:I5</f>
        <v>PERIODE: TRIWULAN I/II/III/IV-AKHIR*</v>
      </c>
      <c r="B11" s="269"/>
      <c r="C11" s="269"/>
      <c r="D11" s="269"/>
    </row>
    <row r="12" spans="1:8" x14ac:dyDescent="0.3">
      <c r="A12" s="306" t="str">
        <f>'Evaluasi Kinerja Kuantitatif'!A6:D6</f>
        <v>INSTANSI</v>
      </c>
      <c r="B12" s="306"/>
      <c r="C12" s="218" t="s">
        <v>58</v>
      </c>
      <c r="D12" s="218"/>
    </row>
    <row r="13" spans="1:8" x14ac:dyDescent="0.3">
      <c r="A13" s="307"/>
      <c r="B13" s="307"/>
      <c r="C13" s="218" t="str">
        <f>DATA!E4</f>
        <v>1 Januari s.d. 31 Desember 2022</v>
      </c>
      <c r="D13" s="218"/>
    </row>
    <row r="14" spans="1:8" x14ac:dyDescent="0.3">
      <c r="A14" s="26" t="s">
        <v>84</v>
      </c>
      <c r="B14" s="180" t="s">
        <v>4</v>
      </c>
      <c r="C14" s="180"/>
      <c r="D14" s="180"/>
    </row>
    <row r="15" spans="1:8" x14ac:dyDescent="0.3">
      <c r="A15" s="27"/>
      <c r="B15" s="4" t="s">
        <v>6</v>
      </c>
      <c r="C15" s="28" t="s">
        <v>85</v>
      </c>
      <c r="D15" s="29" t="str">
        <f>'Evaluasi Kinerja Kuantitatif'!C8</f>
        <v>NAMA</v>
      </c>
    </row>
    <row r="16" spans="1:8" x14ac:dyDescent="0.3">
      <c r="A16" s="27"/>
      <c r="B16" s="4" t="s">
        <v>7</v>
      </c>
      <c r="C16" s="28" t="s">
        <v>85</v>
      </c>
      <c r="D16" s="29" t="str">
        <f>'Evaluasi Kinerja Kuantitatif'!C9</f>
        <v>NIP</v>
      </c>
    </row>
    <row r="17" spans="1:4" x14ac:dyDescent="0.3">
      <c r="A17" s="27"/>
      <c r="B17" s="4" t="s">
        <v>8</v>
      </c>
      <c r="C17" s="28" t="s">
        <v>85</v>
      </c>
      <c r="D17" s="29" t="str">
        <f>'Evaluasi Kinerja Kuantitatif'!C10</f>
        <v>GOLONGAN</v>
      </c>
    </row>
    <row r="18" spans="1:4" x14ac:dyDescent="0.3">
      <c r="A18" s="27"/>
      <c r="B18" s="4" t="s">
        <v>9</v>
      </c>
      <c r="C18" s="28" t="s">
        <v>85</v>
      </c>
      <c r="D18" s="29" t="str">
        <f>'Evaluasi Kinerja Kuantitatif'!C11</f>
        <v>JABATAN</v>
      </c>
    </row>
    <row r="19" spans="1:4" x14ac:dyDescent="0.3">
      <c r="A19" s="27"/>
      <c r="B19" s="4" t="s">
        <v>10</v>
      </c>
      <c r="C19" s="28" t="s">
        <v>85</v>
      </c>
      <c r="D19" s="29" t="str">
        <f>'Evaluasi Kinerja Kuantitatif'!C12</f>
        <v>UNIT KERJA</v>
      </c>
    </row>
    <row r="20" spans="1:4" x14ac:dyDescent="0.3">
      <c r="A20" s="26" t="s">
        <v>86</v>
      </c>
      <c r="B20" s="180" t="s">
        <v>5</v>
      </c>
      <c r="C20" s="180"/>
      <c r="D20" s="180"/>
    </row>
    <row r="21" spans="1:4" x14ac:dyDescent="0.3">
      <c r="A21" s="27"/>
      <c r="B21" s="4" t="s">
        <v>6</v>
      </c>
      <c r="C21" s="28" t="s">
        <v>85</v>
      </c>
      <c r="D21" s="29" t="str">
        <f>'Evaluasi Kinerja Kuantitatif'!H8</f>
        <v>NAMA</v>
      </c>
    </row>
    <row r="22" spans="1:4" x14ac:dyDescent="0.3">
      <c r="A22" s="27"/>
      <c r="B22" s="4" t="s">
        <v>7</v>
      </c>
      <c r="C22" s="28" t="s">
        <v>85</v>
      </c>
      <c r="D22" s="29" t="str">
        <f>'Evaluasi Kinerja Kuantitatif'!H9</f>
        <v>-</v>
      </c>
    </row>
    <row r="23" spans="1:4" x14ac:dyDescent="0.3">
      <c r="A23" s="27"/>
      <c r="B23" s="4" t="s">
        <v>8</v>
      </c>
      <c r="C23" s="28" t="s">
        <v>85</v>
      </c>
      <c r="D23" s="29" t="str">
        <f>'Evaluasi Kinerja Kuantitatif'!H10</f>
        <v>-</v>
      </c>
    </row>
    <row r="24" spans="1:4" x14ac:dyDescent="0.3">
      <c r="A24" s="27"/>
      <c r="B24" s="4" t="s">
        <v>9</v>
      </c>
      <c r="C24" s="28" t="s">
        <v>85</v>
      </c>
      <c r="D24" s="29" t="str">
        <f>'Evaluasi Kinerja Kuantitatif'!H11</f>
        <v>BUPATI BANYUMAS</v>
      </c>
    </row>
    <row r="25" spans="1:4" x14ac:dyDescent="0.3">
      <c r="A25" s="27"/>
      <c r="B25" s="4" t="s">
        <v>10</v>
      </c>
      <c r="C25" s="28" t="s">
        <v>85</v>
      </c>
      <c r="D25" s="29" t="str">
        <f>'Evaluasi Kinerja Kuantitatif'!H12</f>
        <v>PEMERINTAH KABUPATEN BANYUMAS</v>
      </c>
    </row>
    <row r="26" spans="1:4" x14ac:dyDescent="0.3">
      <c r="A26" s="26" t="s">
        <v>87</v>
      </c>
      <c r="B26" s="180" t="s">
        <v>88</v>
      </c>
      <c r="C26" s="180"/>
      <c r="D26" s="180"/>
    </row>
    <row r="27" spans="1:4" x14ac:dyDescent="0.3">
      <c r="A27" s="27"/>
      <c r="B27" s="4" t="s">
        <v>6</v>
      </c>
      <c r="C27" s="28" t="s">
        <v>85</v>
      </c>
      <c r="D27" s="29" t="s">
        <v>89</v>
      </c>
    </row>
    <row r="28" spans="1:4" x14ac:dyDescent="0.3">
      <c r="A28" s="27"/>
      <c r="B28" s="4" t="s">
        <v>7</v>
      </c>
      <c r="C28" s="28" t="s">
        <v>85</v>
      </c>
      <c r="D28" s="29" t="s">
        <v>90</v>
      </c>
    </row>
    <row r="29" spans="1:4" x14ac:dyDescent="0.3">
      <c r="A29" s="27"/>
      <c r="B29" s="4" t="s">
        <v>8</v>
      </c>
      <c r="C29" s="28" t="s">
        <v>85</v>
      </c>
      <c r="D29" s="29" t="s">
        <v>91</v>
      </c>
    </row>
    <row r="30" spans="1:4" x14ac:dyDescent="0.3">
      <c r="A30" s="27"/>
      <c r="B30" s="4" t="s">
        <v>9</v>
      </c>
      <c r="C30" s="28" t="s">
        <v>85</v>
      </c>
      <c r="D30" s="29" t="s">
        <v>92</v>
      </c>
    </row>
    <row r="31" spans="1:4" x14ac:dyDescent="0.3">
      <c r="A31" s="27"/>
      <c r="B31" s="4" t="s">
        <v>10</v>
      </c>
      <c r="C31" s="28" t="s">
        <v>85</v>
      </c>
      <c r="D31" s="29" t="s">
        <v>93</v>
      </c>
    </row>
    <row r="32" spans="1:4" x14ac:dyDescent="0.3">
      <c r="A32" s="26" t="s">
        <v>94</v>
      </c>
      <c r="B32" s="180" t="s">
        <v>95</v>
      </c>
      <c r="C32" s="180"/>
      <c r="D32" s="180"/>
    </row>
    <row r="33" spans="1:4" x14ac:dyDescent="0.3">
      <c r="A33" s="27"/>
      <c r="B33" s="4" t="s">
        <v>96</v>
      </c>
      <c r="C33" s="28" t="s">
        <v>85</v>
      </c>
      <c r="D33" s="4" t="str">
        <f>'Evaluasi Kinerja Kuantitatif'!A14</f>
        <v>BAIK</v>
      </c>
    </row>
    <row r="34" spans="1:4" x14ac:dyDescent="0.3">
      <c r="A34" s="27"/>
      <c r="B34" s="4" t="s">
        <v>97</v>
      </c>
      <c r="C34" s="28" t="s">
        <v>85</v>
      </c>
      <c r="D34" s="4" t="str">
        <f>'Evaluasi Kinerja Kuantitatif'!A59</f>
        <v>BAIK</v>
      </c>
    </row>
    <row r="35" spans="1:4" x14ac:dyDescent="0.3">
      <c r="A35" s="26" t="s">
        <v>98</v>
      </c>
      <c r="B35" s="180" t="s">
        <v>99</v>
      </c>
      <c r="C35" s="180"/>
      <c r="D35" s="180"/>
    </row>
    <row r="36" spans="1:4" x14ac:dyDescent="0.3">
      <c r="A36" s="30"/>
      <c r="B36" s="309"/>
      <c r="C36" s="310"/>
      <c r="D36" s="311"/>
    </row>
    <row r="38" spans="1:4" s="12" customFormat="1" ht="13.8" x14ac:dyDescent="0.3">
      <c r="B38" s="12" t="s">
        <v>100</v>
      </c>
      <c r="D38" s="12" t="s">
        <v>100</v>
      </c>
    </row>
    <row r="39" spans="1:4" s="12" customFormat="1" ht="13.8" x14ac:dyDescent="0.3">
      <c r="B39" s="12" t="s">
        <v>101</v>
      </c>
      <c r="D39" s="12" t="s">
        <v>102</v>
      </c>
    </row>
    <row r="40" spans="1:4" s="12" customFormat="1" ht="13.8" x14ac:dyDescent="0.3"/>
    <row r="41" spans="1:4" s="12" customFormat="1" ht="13.8" x14ac:dyDescent="0.3"/>
    <row r="42" spans="1:4" s="12" customFormat="1" ht="13.8" x14ac:dyDescent="0.3"/>
    <row r="43" spans="1:4" s="12" customFormat="1" ht="13.8" x14ac:dyDescent="0.3">
      <c r="A43" s="308" t="str">
        <f>DATA!E7</f>
        <v>NAMA</v>
      </c>
      <c r="B43" s="308"/>
      <c r="C43" s="308"/>
      <c r="D43" s="12" t="str">
        <f>DATA!E13</f>
        <v>NAMA</v>
      </c>
    </row>
    <row r="44" spans="1:4" s="12" customFormat="1" ht="13.8" x14ac:dyDescent="0.3">
      <c r="A44" s="308" t="str">
        <f>DATA!E8</f>
        <v>NIP</v>
      </c>
      <c r="B44" s="308"/>
      <c r="C44" s="308"/>
      <c r="D44" s="12" t="str">
        <f>DATA!E14</f>
        <v>-</v>
      </c>
    </row>
  </sheetData>
  <mergeCells count="13">
    <mergeCell ref="A44:C44"/>
    <mergeCell ref="B20:D20"/>
    <mergeCell ref="B26:D26"/>
    <mergeCell ref="B32:D32"/>
    <mergeCell ref="B35:D35"/>
    <mergeCell ref="B36:D36"/>
    <mergeCell ref="A43:C43"/>
    <mergeCell ref="B14:D14"/>
    <mergeCell ref="A9:D9"/>
    <mergeCell ref="A11:D11"/>
    <mergeCell ref="A12:B13"/>
    <mergeCell ref="C12:D12"/>
    <mergeCell ref="C13:D13"/>
  </mergeCells>
  <hyperlinks>
    <hyperlink ref="H1" location="MENU!A1" display="MENU" xr:uid="{DD626BA2-EE22-4813-88BF-459D8056BF9C}"/>
  </hyperlinks>
  <pageMargins left="0.7" right="0.7" top="0.75" bottom="0.75" header="0.3" footer="0.3"/>
  <pageSetup paperSize="9" scale="8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3B437-9E2F-44D4-BD21-AC4161A257E8}">
  <dimension ref="A2:I26"/>
  <sheetViews>
    <sheetView showGridLines="0" workbookViewId="0">
      <selection activeCell="C4" sqref="C4"/>
    </sheetView>
  </sheetViews>
  <sheetFormatPr defaultRowHeight="14.4" x14ac:dyDescent="0.3"/>
  <cols>
    <col min="1" max="2" width="19.109375" bestFit="1" customWidth="1"/>
    <col min="3" max="3" width="37.5546875" bestFit="1" customWidth="1"/>
    <col min="4" max="4" width="23.88671875" bestFit="1" customWidth="1"/>
    <col min="5" max="5" width="10.88671875" style="44" customWidth="1"/>
    <col min="6" max="8" width="15.6640625" customWidth="1"/>
    <col min="9" max="9" width="11.33203125" customWidth="1"/>
  </cols>
  <sheetData>
    <row r="2" spans="1:9" x14ac:dyDescent="0.3">
      <c r="E2" s="312" t="s">
        <v>11</v>
      </c>
      <c r="F2" s="312"/>
    </row>
    <row r="3" spans="1:9" ht="82.5" customHeight="1" x14ac:dyDescent="0.3">
      <c r="E3" s="34" t="s">
        <v>104</v>
      </c>
      <c r="F3" s="35" t="str">
        <f>D15</f>
        <v>KURANG/MISS CONDUCT</v>
      </c>
      <c r="G3" s="36" t="str">
        <f>D12</f>
        <v>BAIK</v>
      </c>
      <c r="H3" s="37" t="str">
        <f>D9</f>
        <v>SANGAT BAIK</v>
      </c>
    </row>
    <row r="4" spans="1:9" ht="82.5" customHeight="1" x14ac:dyDescent="0.3">
      <c r="E4" s="34" t="s">
        <v>105</v>
      </c>
      <c r="F4" s="38" t="str">
        <f>D16</f>
        <v>KURANG/MISS CONDUCT</v>
      </c>
      <c r="G4" s="39" t="str">
        <f>D13</f>
        <v>BAIK</v>
      </c>
      <c r="H4" s="40" t="str">
        <f>D10</f>
        <v>BAIK</v>
      </c>
    </row>
    <row r="5" spans="1:9" ht="82.5" customHeight="1" thickBot="1" x14ac:dyDescent="0.35">
      <c r="E5" s="34" t="s">
        <v>106</v>
      </c>
      <c r="F5" s="41" t="str">
        <f>D17</f>
        <v>SANGAT KURANG</v>
      </c>
      <c r="G5" s="42" t="str">
        <f>D14</f>
        <v>BUTUH PERBAIKAN</v>
      </c>
      <c r="H5" s="43" t="str">
        <f>D11</f>
        <v>BUTUH PERBAIKAN</v>
      </c>
      <c r="I5" s="313" t="s">
        <v>24</v>
      </c>
    </row>
    <row r="6" spans="1:9" ht="29.4" thickTop="1" x14ac:dyDescent="0.3">
      <c r="E6" s="34"/>
      <c r="F6" s="7" t="s">
        <v>106</v>
      </c>
      <c r="G6" s="7" t="s">
        <v>105</v>
      </c>
      <c r="H6" s="7" t="s">
        <v>104</v>
      </c>
      <c r="I6" s="313"/>
    </row>
    <row r="7" spans="1:9" x14ac:dyDescent="0.3">
      <c r="H7" s="45"/>
    </row>
    <row r="8" spans="1:9" x14ac:dyDescent="0.3">
      <c r="A8" s="46" t="s">
        <v>107</v>
      </c>
      <c r="B8" s="46" t="s">
        <v>108</v>
      </c>
      <c r="C8" s="46"/>
      <c r="D8" s="46" t="s">
        <v>109</v>
      </c>
    </row>
    <row r="9" spans="1:9" x14ac:dyDescent="0.3">
      <c r="A9" s="14" t="s">
        <v>104</v>
      </c>
      <c r="B9" s="14" t="s">
        <v>104</v>
      </c>
      <c r="C9" s="14" t="str">
        <f>A9&amp;B9</f>
        <v>Di Atas EkspektasiDi Atas Ekspektasi</v>
      </c>
      <c r="D9" s="14" t="s">
        <v>110</v>
      </c>
    </row>
    <row r="10" spans="1:9" x14ac:dyDescent="0.3">
      <c r="A10" s="14" t="s">
        <v>105</v>
      </c>
      <c r="B10" s="14" t="s">
        <v>104</v>
      </c>
      <c r="C10" s="14" t="str">
        <f t="shared" ref="C10:C26" si="0">A10&amp;B10</f>
        <v>Sesuai EkspektasiDi Atas Ekspektasi</v>
      </c>
      <c r="D10" s="14" t="s">
        <v>111</v>
      </c>
    </row>
    <row r="11" spans="1:9" x14ac:dyDescent="0.3">
      <c r="A11" s="14" t="s">
        <v>106</v>
      </c>
      <c r="B11" s="14" t="s">
        <v>104</v>
      </c>
      <c r="C11" s="14" t="str">
        <f t="shared" si="0"/>
        <v>Di Bawah EkspektasiDi Atas Ekspektasi</v>
      </c>
      <c r="D11" s="14" t="s">
        <v>112</v>
      </c>
    </row>
    <row r="12" spans="1:9" x14ac:dyDescent="0.3">
      <c r="A12" s="14" t="s">
        <v>104</v>
      </c>
      <c r="B12" s="14" t="s">
        <v>105</v>
      </c>
      <c r="C12" s="14" t="str">
        <f t="shared" si="0"/>
        <v>Di Atas EkspektasiSesuai Ekspektasi</v>
      </c>
      <c r="D12" s="14" t="s">
        <v>111</v>
      </c>
    </row>
    <row r="13" spans="1:9" x14ac:dyDescent="0.3">
      <c r="A13" s="14" t="s">
        <v>105</v>
      </c>
      <c r="B13" s="14" t="s">
        <v>105</v>
      </c>
      <c r="C13" s="14" t="str">
        <f t="shared" si="0"/>
        <v>Sesuai EkspektasiSesuai Ekspektasi</v>
      </c>
      <c r="D13" s="14" t="s">
        <v>111</v>
      </c>
    </row>
    <row r="14" spans="1:9" x14ac:dyDescent="0.3">
      <c r="A14" s="14" t="s">
        <v>106</v>
      </c>
      <c r="B14" s="14" t="s">
        <v>105</v>
      </c>
      <c r="C14" s="14" t="str">
        <f t="shared" si="0"/>
        <v>Di Bawah EkspektasiSesuai Ekspektasi</v>
      </c>
      <c r="D14" s="14" t="s">
        <v>112</v>
      </c>
    </row>
    <row r="15" spans="1:9" x14ac:dyDescent="0.3">
      <c r="A15" s="14" t="s">
        <v>104</v>
      </c>
      <c r="B15" s="14" t="s">
        <v>106</v>
      </c>
      <c r="C15" s="14" t="str">
        <f t="shared" si="0"/>
        <v>Di Atas EkspektasiDi Bawah Ekspektasi</v>
      </c>
      <c r="D15" s="14" t="s">
        <v>113</v>
      </c>
    </row>
    <row r="16" spans="1:9" x14ac:dyDescent="0.3">
      <c r="A16" s="14" t="s">
        <v>105</v>
      </c>
      <c r="B16" s="14" t="s">
        <v>106</v>
      </c>
      <c r="C16" s="14" t="str">
        <f t="shared" si="0"/>
        <v>Sesuai EkspektasiDi Bawah Ekspektasi</v>
      </c>
      <c r="D16" s="14" t="s">
        <v>113</v>
      </c>
    </row>
    <row r="17" spans="1:4" x14ac:dyDescent="0.3">
      <c r="A17" s="14" t="s">
        <v>106</v>
      </c>
      <c r="B17" s="14" t="s">
        <v>106</v>
      </c>
      <c r="C17" s="14" t="str">
        <f t="shared" si="0"/>
        <v>Di Bawah EkspektasiDi Bawah Ekspektasi</v>
      </c>
      <c r="D17" s="14" t="s">
        <v>114</v>
      </c>
    </row>
    <row r="18" spans="1:4" x14ac:dyDescent="0.3">
      <c r="A18" s="14" t="s">
        <v>104</v>
      </c>
      <c r="B18" s="14" t="s">
        <v>104</v>
      </c>
      <c r="C18" s="14" t="str">
        <f t="shared" si="0"/>
        <v>Di Atas EkspektasiDi Atas Ekspektasi</v>
      </c>
      <c r="D18" s="14" t="s">
        <v>110</v>
      </c>
    </row>
    <row r="19" spans="1:4" x14ac:dyDescent="0.3">
      <c r="A19" s="14" t="s">
        <v>104</v>
      </c>
      <c r="B19" s="14" t="s">
        <v>105</v>
      </c>
      <c r="C19" s="14" t="str">
        <f t="shared" si="0"/>
        <v>Di Atas EkspektasiSesuai Ekspektasi</v>
      </c>
      <c r="D19" s="14" t="s">
        <v>111</v>
      </c>
    </row>
    <row r="20" spans="1:4" x14ac:dyDescent="0.3">
      <c r="A20" s="14" t="s">
        <v>104</v>
      </c>
      <c r="B20" s="14" t="s">
        <v>106</v>
      </c>
      <c r="C20" s="14" t="str">
        <f t="shared" si="0"/>
        <v>Di Atas EkspektasiDi Bawah Ekspektasi</v>
      </c>
      <c r="D20" s="14" t="s">
        <v>113</v>
      </c>
    </row>
    <row r="21" spans="1:4" x14ac:dyDescent="0.3">
      <c r="A21" s="14" t="s">
        <v>105</v>
      </c>
      <c r="B21" s="14" t="s">
        <v>104</v>
      </c>
      <c r="C21" s="14" t="str">
        <f t="shared" si="0"/>
        <v>Sesuai EkspektasiDi Atas Ekspektasi</v>
      </c>
      <c r="D21" s="14" t="s">
        <v>111</v>
      </c>
    </row>
    <row r="22" spans="1:4" x14ac:dyDescent="0.3">
      <c r="A22" s="14" t="s">
        <v>105</v>
      </c>
      <c r="B22" s="14" t="s">
        <v>105</v>
      </c>
      <c r="C22" s="14" t="str">
        <f t="shared" si="0"/>
        <v>Sesuai EkspektasiSesuai Ekspektasi</v>
      </c>
      <c r="D22" s="14" t="s">
        <v>111</v>
      </c>
    </row>
    <row r="23" spans="1:4" x14ac:dyDescent="0.3">
      <c r="A23" s="14" t="s">
        <v>105</v>
      </c>
      <c r="B23" s="14" t="s">
        <v>106</v>
      </c>
      <c r="C23" s="14" t="str">
        <f t="shared" si="0"/>
        <v>Sesuai EkspektasiDi Bawah Ekspektasi</v>
      </c>
      <c r="D23" s="14" t="s">
        <v>115</v>
      </c>
    </row>
    <row r="24" spans="1:4" x14ac:dyDescent="0.3">
      <c r="A24" s="14" t="s">
        <v>106</v>
      </c>
      <c r="B24" s="14" t="s">
        <v>104</v>
      </c>
      <c r="C24" s="14" t="str">
        <f t="shared" si="0"/>
        <v>Di Bawah EkspektasiDi Atas Ekspektasi</v>
      </c>
      <c r="D24" s="14" t="s">
        <v>112</v>
      </c>
    </row>
    <row r="25" spans="1:4" x14ac:dyDescent="0.3">
      <c r="A25" s="14" t="s">
        <v>106</v>
      </c>
      <c r="B25" s="14" t="s">
        <v>105</v>
      </c>
      <c r="C25" s="14" t="str">
        <f t="shared" si="0"/>
        <v>Di Bawah EkspektasiSesuai Ekspektasi</v>
      </c>
      <c r="D25" s="14" t="s">
        <v>112</v>
      </c>
    </row>
    <row r="26" spans="1:4" x14ac:dyDescent="0.3">
      <c r="A26" s="14" t="s">
        <v>106</v>
      </c>
      <c r="B26" s="14" t="s">
        <v>106</v>
      </c>
      <c r="C26" s="14" t="str">
        <f t="shared" si="0"/>
        <v>Di Bawah EkspektasiDi Bawah Ekspektasi</v>
      </c>
      <c r="D26" s="14" t="s">
        <v>114</v>
      </c>
    </row>
  </sheetData>
  <mergeCells count="2">
    <mergeCell ref="E2:F2"/>
    <mergeCell ref="I5:I6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B3672-7E41-45F0-BF76-B4E765891797}">
  <dimension ref="A1:N20"/>
  <sheetViews>
    <sheetView workbookViewId="0">
      <selection activeCell="E5" sqref="E5"/>
    </sheetView>
  </sheetViews>
  <sheetFormatPr defaultRowHeight="14.4" x14ac:dyDescent="0.3"/>
  <cols>
    <col min="1" max="1" width="18.6640625" bestFit="1" customWidth="1"/>
    <col min="2" max="2" width="13.88671875" bestFit="1" customWidth="1"/>
    <col min="4" max="4" width="18.6640625" bestFit="1" customWidth="1"/>
    <col min="5" max="5" width="13.88671875" bestFit="1" customWidth="1"/>
    <col min="7" max="7" width="18.6640625" bestFit="1" customWidth="1"/>
    <col min="8" max="8" width="13.88671875" bestFit="1" customWidth="1"/>
    <col min="10" max="10" width="18.6640625" bestFit="1" customWidth="1"/>
    <col min="11" max="11" width="13.88671875" bestFit="1" customWidth="1"/>
    <col min="13" max="13" width="18.6640625" bestFit="1" customWidth="1"/>
    <col min="14" max="14" width="13.88671875" bestFit="1" customWidth="1"/>
  </cols>
  <sheetData>
    <row r="1" spans="1:14" x14ac:dyDescent="0.3">
      <c r="A1" s="314" t="s">
        <v>66</v>
      </c>
      <c r="B1" s="314"/>
      <c r="D1" s="314" t="s">
        <v>67</v>
      </c>
      <c r="E1" s="314"/>
      <c r="G1" s="314" t="s">
        <v>68</v>
      </c>
      <c r="H1" s="314"/>
      <c r="J1" s="314" t="s">
        <v>69</v>
      </c>
      <c r="K1" s="314"/>
      <c r="M1" s="314" t="s">
        <v>70</v>
      </c>
      <c r="N1" s="314"/>
    </row>
    <row r="2" spans="1:14" x14ac:dyDescent="0.3">
      <c r="A2" s="13" t="s">
        <v>71</v>
      </c>
      <c r="B2" s="13" t="s">
        <v>72</v>
      </c>
      <c r="D2" s="13" t="s">
        <v>71</v>
      </c>
      <c r="E2" s="13" t="s">
        <v>72</v>
      </c>
      <c r="G2" s="13" t="s">
        <v>71</v>
      </c>
      <c r="H2" s="13" t="s">
        <v>72</v>
      </c>
      <c r="J2" s="13" t="s">
        <v>71</v>
      </c>
      <c r="K2" s="13" t="s">
        <v>72</v>
      </c>
      <c r="M2" s="13" t="s">
        <v>71</v>
      </c>
      <c r="N2" s="13" t="s">
        <v>72</v>
      </c>
    </row>
    <row r="3" spans="1:14" x14ac:dyDescent="0.3">
      <c r="A3" s="14" t="s">
        <v>70</v>
      </c>
      <c r="B3" s="15">
        <v>0</v>
      </c>
      <c r="C3" s="16"/>
      <c r="D3" s="14" t="s">
        <v>70</v>
      </c>
      <c r="E3" s="15">
        <v>0</v>
      </c>
      <c r="G3" s="14" t="s">
        <v>70</v>
      </c>
      <c r="H3" s="15">
        <v>3</v>
      </c>
      <c r="J3" s="14" t="s">
        <v>70</v>
      </c>
      <c r="K3" s="15">
        <v>2</v>
      </c>
      <c r="M3" s="14" t="s">
        <v>70</v>
      </c>
      <c r="N3" s="15">
        <v>13</v>
      </c>
    </row>
    <row r="4" spans="1:14" x14ac:dyDescent="0.3">
      <c r="A4" s="14" t="s">
        <v>69</v>
      </c>
      <c r="B4" s="15">
        <v>1</v>
      </c>
      <c r="C4" s="16"/>
      <c r="D4" s="14" t="s">
        <v>69</v>
      </c>
      <c r="E4" s="15">
        <v>0</v>
      </c>
      <c r="G4" s="14" t="s">
        <v>69</v>
      </c>
      <c r="H4" s="15">
        <v>4</v>
      </c>
      <c r="J4" s="14" t="s">
        <v>69</v>
      </c>
      <c r="K4" s="15">
        <v>11</v>
      </c>
      <c r="M4" s="14" t="s">
        <v>69</v>
      </c>
      <c r="N4" s="15">
        <v>7</v>
      </c>
    </row>
    <row r="5" spans="1:14" x14ac:dyDescent="0.3">
      <c r="A5" s="14" t="s">
        <v>68</v>
      </c>
      <c r="B5" s="15">
        <v>3</v>
      </c>
      <c r="C5" s="16"/>
      <c r="D5" s="14" t="s">
        <v>68</v>
      </c>
      <c r="E5" s="15">
        <v>0</v>
      </c>
      <c r="G5" s="14" t="s">
        <v>68</v>
      </c>
      <c r="H5" s="15">
        <v>10</v>
      </c>
      <c r="J5" s="14" t="s">
        <v>68</v>
      </c>
      <c r="K5" s="15">
        <v>6</v>
      </c>
      <c r="M5" s="14" t="s">
        <v>68</v>
      </c>
      <c r="N5" s="15">
        <v>3</v>
      </c>
    </row>
    <row r="6" spans="1:14" x14ac:dyDescent="0.3">
      <c r="A6" s="14" t="s">
        <v>67</v>
      </c>
      <c r="B6" s="15">
        <v>7</v>
      </c>
      <c r="C6" s="16"/>
      <c r="D6" s="14" t="s">
        <v>67</v>
      </c>
      <c r="E6" s="15">
        <v>21</v>
      </c>
      <c r="G6" s="14" t="s">
        <v>67</v>
      </c>
      <c r="H6" s="15">
        <v>4</v>
      </c>
      <c r="J6" s="14" t="s">
        <v>67</v>
      </c>
      <c r="K6" s="15">
        <v>3</v>
      </c>
      <c r="M6" s="14" t="s">
        <v>67</v>
      </c>
      <c r="N6" s="15">
        <v>1</v>
      </c>
    </row>
    <row r="7" spans="1:14" x14ac:dyDescent="0.3">
      <c r="A7" s="14" t="s">
        <v>73</v>
      </c>
      <c r="B7" s="15">
        <v>13</v>
      </c>
      <c r="C7" s="16"/>
      <c r="D7" s="14" t="s">
        <v>73</v>
      </c>
      <c r="E7" s="15">
        <v>0</v>
      </c>
      <c r="G7" s="14" t="s">
        <v>73</v>
      </c>
      <c r="H7" s="15">
        <v>3</v>
      </c>
      <c r="J7" s="14" t="s">
        <v>73</v>
      </c>
      <c r="K7" s="15">
        <v>2</v>
      </c>
      <c r="M7" s="14" t="s">
        <v>73</v>
      </c>
      <c r="N7" s="15">
        <v>0</v>
      </c>
    </row>
    <row r="8" spans="1:14" x14ac:dyDescent="0.3">
      <c r="A8" s="14" t="s">
        <v>74</v>
      </c>
      <c r="B8" s="15">
        <f>SUM(B3:B7)</f>
        <v>24</v>
      </c>
      <c r="C8" s="17"/>
      <c r="D8" s="14" t="s">
        <v>74</v>
      </c>
      <c r="E8" s="15">
        <f>SUM(E3:E7)</f>
        <v>21</v>
      </c>
      <c r="G8" s="14" t="s">
        <v>74</v>
      </c>
      <c r="H8" s="15">
        <f>SUM(H3:H7)</f>
        <v>24</v>
      </c>
      <c r="J8" s="14" t="s">
        <v>74</v>
      </c>
      <c r="K8" s="15">
        <f>SUM(K3:K7)</f>
        <v>24</v>
      </c>
      <c r="M8" s="14" t="s">
        <v>74</v>
      </c>
      <c r="N8" s="15">
        <f>SUM(N3:N7)</f>
        <v>24</v>
      </c>
    </row>
    <row r="20" spans="1:1" x14ac:dyDescent="0.3">
      <c r="A20" s="1" t="s">
        <v>1</v>
      </c>
    </row>
  </sheetData>
  <mergeCells count="5">
    <mergeCell ref="A1:B1"/>
    <mergeCell ref="D1:E1"/>
    <mergeCell ref="G1:H1"/>
    <mergeCell ref="J1:K1"/>
    <mergeCell ref="M1:N1"/>
  </mergeCells>
  <hyperlinks>
    <hyperlink ref="A20" location="MENU!A1" display="MENU" xr:uid="{AA547FEA-6DA1-4A14-B0B9-62D05573B10A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6553-75C3-4334-8CEF-FDC4DEADCA52}">
  <dimension ref="A1:P8"/>
  <sheetViews>
    <sheetView workbookViewId="0">
      <selection activeCell="G6" sqref="G6"/>
    </sheetView>
  </sheetViews>
  <sheetFormatPr defaultRowHeight="14.4" x14ac:dyDescent="0.3"/>
  <cols>
    <col min="1" max="1" width="18.6640625" bestFit="1" customWidth="1"/>
    <col min="2" max="2" width="23.88671875" customWidth="1"/>
    <col min="4" max="8" width="19" customWidth="1"/>
    <col min="10" max="10" width="18.6640625" bestFit="1" customWidth="1"/>
    <col min="11" max="11" width="13.88671875" bestFit="1" customWidth="1"/>
    <col min="13" max="13" width="18.6640625" bestFit="1" customWidth="1"/>
    <col min="14" max="14" width="13.88671875" bestFit="1" customWidth="1"/>
  </cols>
  <sheetData>
    <row r="1" spans="1:16" x14ac:dyDescent="0.3">
      <c r="A1" s="314" t="str">
        <f>'Evaluasi Kinerja Kuantitatif'!A14</f>
        <v>BAIK</v>
      </c>
      <c r="B1" s="314"/>
      <c r="D1" s="15" t="s">
        <v>66</v>
      </c>
      <c r="E1" s="15" t="s">
        <v>67</v>
      </c>
      <c r="F1" s="15" t="s">
        <v>68</v>
      </c>
      <c r="G1" s="15" t="s">
        <v>117</v>
      </c>
      <c r="H1" s="15" t="s">
        <v>70</v>
      </c>
    </row>
    <row r="2" spans="1:16" s="48" customFormat="1" ht="78.75" customHeight="1" x14ac:dyDescent="0.3">
      <c r="A2" s="46" t="s">
        <v>71</v>
      </c>
      <c r="B2" s="47" t="str">
        <f>"KURVA DISTRIBUSI
PREDIKAT KINERJA PEGAWAI DENGAN
CAPAIAN KINERJA ORGANISASI "&amp;A1</f>
        <v>KURVA DISTRIBUSI
PREDIKAT KINERJA PEGAWAI DENGAN
CAPAIAN KINERJA ORGANISASI BAIK</v>
      </c>
      <c r="D2" s="46" t="s">
        <v>72</v>
      </c>
      <c r="E2" s="46" t="s">
        <v>72</v>
      </c>
      <c r="F2" s="46" t="s">
        <v>72</v>
      </c>
      <c r="G2" s="46" t="s">
        <v>72</v>
      </c>
      <c r="H2" s="46" t="s">
        <v>72</v>
      </c>
      <c r="J2" s="49"/>
      <c r="M2" s="49"/>
      <c r="P2" s="49"/>
    </row>
    <row r="3" spans="1:16" s="48" customFormat="1" ht="30.75" customHeight="1" x14ac:dyDescent="0.3">
      <c r="A3" s="50" t="s">
        <v>118</v>
      </c>
      <c r="B3" s="51">
        <f>HLOOKUP($A$1,$D$1:$H$8,3,0)</f>
        <v>2</v>
      </c>
      <c r="D3" s="51">
        <v>0</v>
      </c>
      <c r="E3" s="51">
        <v>2</v>
      </c>
      <c r="F3" s="51">
        <v>3</v>
      </c>
      <c r="G3" s="51">
        <v>2</v>
      </c>
      <c r="H3" s="51">
        <v>13</v>
      </c>
    </row>
    <row r="4" spans="1:16" s="48" customFormat="1" ht="30.75" customHeight="1" x14ac:dyDescent="0.3">
      <c r="A4" s="50" t="s">
        <v>119</v>
      </c>
      <c r="B4" s="51">
        <f>HLOOKUP($A$1,$D$1:$H$8,4,0)</f>
        <v>3</v>
      </c>
      <c r="D4" s="51">
        <v>1</v>
      </c>
      <c r="E4" s="51">
        <v>3</v>
      </c>
      <c r="F4" s="51">
        <v>4</v>
      </c>
      <c r="G4" s="51">
        <v>11</v>
      </c>
      <c r="H4" s="51">
        <v>7</v>
      </c>
    </row>
    <row r="5" spans="1:16" s="48" customFormat="1" ht="30.75" customHeight="1" x14ac:dyDescent="0.3">
      <c r="A5" s="50" t="s">
        <v>120</v>
      </c>
      <c r="B5" s="51">
        <f>HLOOKUP($A$1,$D$1:$H$8,5,0)</f>
        <v>6</v>
      </c>
      <c r="D5" s="51">
        <v>3</v>
      </c>
      <c r="E5" s="51">
        <v>6</v>
      </c>
      <c r="F5" s="51">
        <v>10</v>
      </c>
      <c r="G5" s="51">
        <v>6</v>
      </c>
      <c r="H5" s="51">
        <v>3</v>
      </c>
    </row>
    <row r="6" spans="1:16" s="48" customFormat="1" ht="30.75" customHeight="1" x14ac:dyDescent="0.3">
      <c r="A6" s="52" t="s">
        <v>67</v>
      </c>
      <c r="B6" s="51">
        <f>HLOOKUP($A$1,$D$1:$H$8,6,0)</f>
        <v>11</v>
      </c>
      <c r="D6" s="51">
        <v>7</v>
      </c>
      <c r="E6" s="51">
        <v>11</v>
      </c>
      <c r="F6" s="51">
        <v>4</v>
      </c>
      <c r="G6" s="51">
        <v>3</v>
      </c>
      <c r="H6" s="51">
        <v>1</v>
      </c>
    </row>
    <row r="7" spans="1:16" s="48" customFormat="1" ht="30.75" customHeight="1" x14ac:dyDescent="0.3">
      <c r="A7" s="50" t="s">
        <v>121</v>
      </c>
      <c r="B7" s="51">
        <f>HLOOKUP($A$1,$D$1:$H$8,7,0)</f>
        <v>2</v>
      </c>
      <c r="D7" s="51">
        <v>13</v>
      </c>
      <c r="E7" s="51">
        <v>2</v>
      </c>
      <c r="F7" s="51">
        <v>3</v>
      </c>
      <c r="G7" s="51">
        <v>2</v>
      </c>
      <c r="H7" s="51">
        <v>0</v>
      </c>
    </row>
    <row r="8" spans="1:16" x14ac:dyDescent="0.3">
      <c r="A8" s="14" t="s">
        <v>74</v>
      </c>
      <c r="B8" s="15">
        <f>SUM(B3:B7)</f>
        <v>24</v>
      </c>
      <c r="D8" s="15">
        <f>SUM(D3:D7)</f>
        <v>24</v>
      </c>
      <c r="E8" s="15">
        <f>SUM(E3:E7)</f>
        <v>24</v>
      </c>
      <c r="F8" s="15">
        <f>SUM(F3:F7)</f>
        <v>24</v>
      </c>
      <c r="G8" s="15">
        <f>SUM(G3:G7)</f>
        <v>24</v>
      </c>
      <c r="H8" s="15">
        <f>SUM(H3:H7)</f>
        <v>24</v>
      </c>
    </row>
  </sheetData>
  <sheetProtection algorithmName="SHA-512" hashValue="KHu5ndUgEmuLVZlPsV2DGfY8SngqtrG8F810l3Z5FH/NAnch8ZacFhVZC9Pc7zbEaSZbELzYmNgBk6s32nqinQ==" saltValue="DrvCCMfEmqJxRbfXyhpgXQ==" spinCount="100000" sheet="1" objects="1" scenarios="1"/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DATA</vt:lpstr>
      <vt:lpstr>MATRIKS</vt:lpstr>
      <vt:lpstr>SKP JPT</vt:lpstr>
      <vt:lpstr>Lampiran SKP</vt:lpstr>
      <vt:lpstr>Rencana Aksi</vt:lpstr>
      <vt:lpstr>Pendokumentasian</vt:lpstr>
      <vt:lpstr>Evaluasi Kinerja Kuantitatif</vt:lpstr>
      <vt:lpstr>Dok. Evaluasi Kinerja Pegawai</vt:lpstr>
      <vt:lpstr>Kuadran</vt:lpstr>
      <vt:lpstr>Pola Distribusi (Contoh)</vt:lpstr>
      <vt:lpstr>Pola Distribusi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2022-03-10T07:36:51Z</dcterms:created>
  <dcterms:modified xsi:type="dcterms:W3CDTF">2022-12-21T00:54:55Z</dcterms:modified>
</cp:coreProperties>
</file>